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13_ncr:1_{A0EA57B8-388C-44F3-96A6-7B3413B28F9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lad1" sheetId="1" r:id="rId1"/>
    <sheet name="Blad6" sheetId="2" r:id="rId2"/>
    <sheet name="Blad4" sheetId="3" r:id="rId3"/>
    <sheet name="Blad5" sheetId="4" r:id="rId4"/>
    <sheet name="Blad2" sheetId="5" r:id="rId5"/>
    <sheet name="Blad3" sheetId="6" r:id="rId6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29" i="1"/>
  <c r="F8" i="1"/>
  <c r="F107" i="1"/>
  <c r="F59" i="1"/>
  <c r="F160" i="1"/>
  <c r="G145" i="1"/>
  <c r="G120" i="1"/>
  <c r="G107" i="1"/>
  <c r="G101" i="1"/>
  <c r="G94" i="1"/>
  <c r="G80" i="1"/>
  <c r="G69" i="1"/>
  <c r="G42" i="1"/>
  <c r="G37" i="1"/>
  <c r="G29" i="1"/>
  <c r="G16" i="1"/>
  <c r="G8" i="1"/>
  <c r="F145" i="1"/>
  <c r="F120" i="1"/>
  <c r="F101" i="1"/>
  <c r="F94" i="1"/>
  <c r="G162" i="1"/>
  <c r="F80" i="1"/>
  <c r="F69" i="1"/>
  <c r="F42" i="1"/>
  <c r="F37" i="1"/>
</calcChain>
</file>

<file path=xl/sharedStrings.xml><?xml version="1.0" encoding="utf-8"?>
<sst xmlns="http://schemas.openxmlformats.org/spreadsheetml/2006/main" count="164" uniqueCount="139">
  <si>
    <t>Exploitatie</t>
  </si>
  <si>
    <t>Omzet (zie specificatie)</t>
  </si>
  <si>
    <t>Subsidies</t>
  </si>
  <si>
    <t>Sponsoring</t>
  </si>
  <si>
    <t>Textiel Service opbrengsten</t>
  </si>
  <si>
    <t>Totale omzet</t>
  </si>
  <si>
    <t>Exploitatiekosten (zie specificatie)</t>
  </si>
  <si>
    <t>Personeelskosten</t>
  </si>
  <si>
    <t>a</t>
  </si>
  <si>
    <t>Huisvestingskosten</t>
  </si>
  <si>
    <t>b</t>
  </si>
  <si>
    <t>Verkoopkosten</t>
  </si>
  <si>
    <t>e</t>
  </si>
  <si>
    <t>Algemene kosten</t>
  </si>
  <si>
    <t>f</t>
  </si>
  <si>
    <t>Dierkosten</t>
  </si>
  <si>
    <t>h</t>
  </si>
  <si>
    <t>Totale kosten</t>
  </si>
  <si>
    <t>Resultaat</t>
  </si>
  <si>
    <t>Specificatie exploitatiekosten</t>
  </si>
  <si>
    <t>Reiskosten en andere vergoedingen</t>
  </si>
  <si>
    <t>Kerstpakketten vrijwilligers (giftcards AH)</t>
  </si>
  <si>
    <t>Traktatie vrijwilligersbijeenkomst</t>
  </si>
  <si>
    <t>Fruitmand/bloemen/kaart  bij ziekte/geboorte</t>
  </si>
  <si>
    <t>Broodjes vrijwilligers NL Doet</t>
  </si>
  <si>
    <t>Totaal personeelskosten</t>
  </si>
  <si>
    <t>Gas/water/electra</t>
  </si>
  <si>
    <t>Gas/water/electra teruggave</t>
  </si>
  <si>
    <t>Belastingen (WOZ, rioolrecht e.d.)</t>
  </si>
  <si>
    <t>Dienstverleningskosten ongediertebestrijding</t>
  </si>
  <si>
    <t>Schoonmaakkosten</t>
  </si>
  <si>
    <r>
      <rPr>
        <b/>
        <i/>
        <sz val="11"/>
        <color rgb="FF000000"/>
        <rFont val="Calibri"/>
        <family val="2"/>
        <charset val="1"/>
      </rPr>
      <t>Totaal</t>
    </r>
    <r>
      <rPr>
        <sz val="11"/>
        <color rgb="FF000000"/>
        <rFont val="Calibri"/>
        <family val="2"/>
        <charset val="1"/>
      </rPr>
      <t xml:space="preserve"> </t>
    </r>
    <r>
      <rPr>
        <b/>
        <i/>
        <sz val="11"/>
        <color rgb="FF000000"/>
        <rFont val="Calibri"/>
        <family val="2"/>
        <charset val="1"/>
      </rPr>
      <t>huisvestingskosten</t>
    </r>
  </si>
  <si>
    <t>Inkoop verkoopprodukten/koffie vrijwilligers</t>
  </si>
  <si>
    <t>Inkoop activiteiten</t>
  </si>
  <si>
    <t>Totaal verkoopkosten</t>
  </si>
  <si>
    <t>Accountantskosten</t>
  </si>
  <si>
    <t>Kantoor-, telefoon-, porto/verzendkosten</t>
  </si>
  <si>
    <t>Verzekeringen</t>
  </si>
  <si>
    <t>Huishouding</t>
  </si>
  <si>
    <t>Mestopslag en ophaalregeling</t>
  </si>
  <si>
    <t>Heffing dierregistraties</t>
  </si>
  <si>
    <t>Bankkosten</t>
  </si>
  <si>
    <t>Lidmaatschap SKBN</t>
  </si>
  <si>
    <t>We-ID (e-herkenning)</t>
  </si>
  <si>
    <t>Strooizout</t>
  </si>
  <si>
    <t>Batterijen</t>
  </si>
  <si>
    <t>Representatiekosten website</t>
  </si>
  <si>
    <t>Totaal algemene kosten</t>
  </si>
  <si>
    <t>Hooi en stro</t>
  </si>
  <si>
    <t>Dierenarts en verzorging</t>
  </si>
  <si>
    <t>Likstenen</t>
  </si>
  <si>
    <t>Bodembedekking</t>
  </si>
  <si>
    <t>Totaal dierkosten</t>
  </si>
  <si>
    <t>Totaal</t>
  </si>
  <si>
    <t>Opbrengsten</t>
  </si>
  <si>
    <t>Sponsors</t>
  </si>
  <si>
    <t>Gemeentelijke subsidie</t>
  </si>
  <si>
    <t>Donateurs/sponsors</t>
  </si>
  <si>
    <t>Textiel Service Flow</t>
  </si>
  <si>
    <t>Naar kas</t>
  </si>
  <si>
    <t>Investeringsbegroting</t>
  </si>
  <si>
    <t>Kosten (zie specificatie)</t>
  </si>
  <si>
    <t>Aankoop dieren</t>
  </si>
  <si>
    <t>Gebouwen</t>
  </si>
  <si>
    <t>Werkplaats</t>
  </si>
  <si>
    <t>d</t>
  </si>
  <si>
    <t>kantoor</t>
  </si>
  <si>
    <t>dierbenodigdheden</t>
  </si>
  <si>
    <t>i</t>
  </si>
  <si>
    <t>Overige kosten</t>
  </si>
  <si>
    <t>j</t>
  </si>
  <si>
    <t>Totaal investeringen</t>
  </si>
  <si>
    <t>Specificatie investeringsbegroting</t>
  </si>
  <si>
    <t>Grasparkiet</t>
  </si>
  <si>
    <t>Alpaca</t>
  </si>
  <si>
    <r>
      <rPr>
        <b/>
        <sz val="11"/>
        <color rgb="FF000000"/>
        <rFont val="Calibri"/>
        <family val="2"/>
        <charset val="1"/>
      </rPr>
      <t>Totaal</t>
    </r>
    <r>
      <rPr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aankoop</t>
    </r>
    <r>
      <rPr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dieren</t>
    </r>
  </si>
  <si>
    <t>Lampen</t>
  </si>
  <si>
    <t>Beits en schildersbenodigdh. schuilstal</t>
  </si>
  <si>
    <t>Totaal gebouwen</t>
  </si>
  <si>
    <t>Bezems/dweilen</t>
  </si>
  <si>
    <t>Onderhoud machines</t>
  </si>
  <si>
    <t>Kunstmeststrooier</t>
  </si>
  <si>
    <t>Siliconenspray</t>
  </si>
  <si>
    <t>Mijnlamp</t>
  </si>
  <si>
    <t>Mesjes</t>
  </si>
  <si>
    <t>Totaal werkplaats</t>
  </si>
  <si>
    <t>Kantoor</t>
  </si>
  <si>
    <t>Overige kantoorkosten</t>
  </si>
  <si>
    <t>Totaal kantoor</t>
  </si>
  <si>
    <t>Dierbenodigdheden</t>
  </si>
  <si>
    <t>Plantensproeier</t>
  </si>
  <si>
    <t>Kammen, borstels en hoevenkrabbers e.d.</t>
  </si>
  <si>
    <t>Vogelspeelgoed</t>
  </si>
  <si>
    <t>Vliegendekens pony’s</t>
  </si>
  <si>
    <t>Dierenweegschaal</t>
  </si>
  <si>
    <t>Hooibal (slowfeeder)</t>
  </si>
  <si>
    <t xml:space="preserve">Vogelhuisjes </t>
  </si>
  <si>
    <t>Binnenvoliére</t>
  </si>
  <si>
    <t xml:space="preserve">Hooiruif </t>
  </si>
  <si>
    <t>Benodigdheden geitenklimrek</t>
  </si>
  <si>
    <t>Diversen</t>
  </si>
  <si>
    <t>Totaal dierbenodigdheden</t>
  </si>
  <si>
    <t>Schoonloopmatten</t>
  </si>
  <si>
    <t>Div. ter verbetering terrein/wei</t>
  </si>
  <si>
    <t>Kunstmest/potgrond/planten</t>
  </si>
  <si>
    <t>Ongediertebestrijding</t>
  </si>
  <si>
    <t>Niet voeren bordjes</t>
  </si>
  <si>
    <t>Schrikdraad</t>
  </si>
  <si>
    <t>Reparatie poort</t>
  </si>
  <si>
    <t>Opbergboxen</t>
  </si>
  <si>
    <t>Totaal overige kosten</t>
  </si>
  <si>
    <t xml:space="preserve">Totaal generaal </t>
  </si>
  <si>
    <t>(Resultaat minus investeringen)</t>
  </si>
  <si>
    <t>Stoffer- en blik</t>
  </si>
  <si>
    <t>Rendac</t>
  </si>
  <si>
    <t>Verzorging Pinokkio</t>
  </si>
  <si>
    <t>Diversen Agrishop</t>
  </si>
  <si>
    <t>GreenOil</t>
  </si>
  <si>
    <t>GD Zoönosenkeurmerk</t>
  </si>
  <si>
    <t>Schoenvegers</t>
  </si>
  <si>
    <t>Voerbakjes + drinkflesjes+pikschalen</t>
  </si>
  <si>
    <t>Schapenhoefschaar</t>
  </si>
  <si>
    <t>Voer (incl. groenten, mineralen etc.)</t>
  </si>
  <si>
    <t>Stopjes drinkbakken</t>
  </si>
  <si>
    <t>Drukspuiten</t>
  </si>
  <si>
    <t>Bamboestokken</t>
  </si>
  <si>
    <t>Aspen brandstof</t>
  </si>
  <si>
    <t>Parasols voor konijnenheuvel</t>
  </si>
  <si>
    <t>Vliegenmeppers en vliegenvangers</t>
  </si>
  <si>
    <t>Tabakstro vogels</t>
  </si>
  <si>
    <t>BBQ vrijwilligers</t>
  </si>
  <si>
    <t>Klustape</t>
  </si>
  <si>
    <t>s</t>
  </si>
  <si>
    <t>Vetbed rumax</t>
  </si>
  <si>
    <t>Sleutels</t>
  </si>
  <si>
    <t>Hangmat knaagdier</t>
  </si>
  <si>
    <t>Green Oil</t>
  </si>
  <si>
    <t>./.1.701,82</t>
  </si>
  <si>
    <t>./.3041,72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</si>
</sst>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3]\ #,##0.00;[Red][$€-413]\ #,##0.00\-"/>
  </numFmts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topLeftCell="A145" zoomScaleNormal="100" workbookViewId="0">
      <selection activeCell="L99" sqref="L99"/>
    </sheetView>
  </sheetViews>
  <sheetFormatPr defaultRowHeight="15" x14ac:dyDescent="0.25"/>
  <cols>
    <col min="1" max="4" width="8.7109375" customWidth="1"/>
    <col min="5" max="7" width="9.28515625" customWidth="1"/>
    <col min="8" max="1025" width="8.7109375" customWidth="1"/>
  </cols>
  <sheetData>
    <row r="1" spans="1:7" ht="18.75" x14ac:dyDescent="0.3">
      <c r="A1" s="1" t="s">
        <v>0</v>
      </c>
      <c r="F1" s="2">
        <v>2022</v>
      </c>
      <c r="G1" s="2">
        <v>2021</v>
      </c>
    </row>
    <row r="2" spans="1:7" ht="18.75" x14ac:dyDescent="0.3">
      <c r="A2" s="1"/>
    </row>
    <row r="3" spans="1:7" x14ac:dyDescent="0.25">
      <c r="A3" s="3" t="s">
        <v>1</v>
      </c>
    </row>
    <row r="4" spans="1:7" x14ac:dyDescent="0.25">
      <c r="A4" t="s">
        <v>2</v>
      </c>
      <c r="F4">
        <v>13500</v>
      </c>
      <c r="G4">
        <v>25000</v>
      </c>
    </row>
    <row r="5" spans="1:7" x14ac:dyDescent="0.25">
      <c r="A5" t="s">
        <v>3</v>
      </c>
      <c r="F5">
        <v>0</v>
      </c>
      <c r="G5">
        <v>30</v>
      </c>
    </row>
    <row r="6" spans="1:7" x14ac:dyDescent="0.25">
      <c r="A6" t="s">
        <v>136</v>
      </c>
      <c r="F6">
        <v>96.5</v>
      </c>
      <c r="G6">
        <v>0</v>
      </c>
    </row>
    <row r="7" spans="1:7" x14ac:dyDescent="0.25">
      <c r="A7" t="s">
        <v>4</v>
      </c>
      <c r="F7">
        <v>99.65</v>
      </c>
      <c r="G7">
        <v>80.45</v>
      </c>
    </row>
    <row r="8" spans="1:7" x14ac:dyDescent="0.25">
      <c r="A8" s="3" t="s">
        <v>5</v>
      </c>
      <c r="F8" s="4">
        <f>SUM(F4:F7)</f>
        <v>13696.15</v>
      </c>
      <c r="G8" s="4">
        <f>SUM(G4:G7)</f>
        <v>25110.45</v>
      </c>
    </row>
    <row r="10" spans="1:7" x14ac:dyDescent="0.25">
      <c r="A10" s="3" t="s">
        <v>6</v>
      </c>
    </row>
    <row r="11" spans="1:7" x14ac:dyDescent="0.25">
      <c r="A11" t="s">
        <v>7</v>
      </c>
      <c r="E11" t="s">
        <v>8</v>
      </c>
      <c r="F11" s="9">
        <v>1739.89</v>
      </c>
      <c r="G11">
        <v>121.75</v>
      </c>
    </row>
    <row r="12" spans="1:7" x14ac:dyDescent="0.25">
      <c r="A12" t="s">
        <v>9</v>
      </c>
      <c r="E12" t="s">
        <v>10</v>
      </c>
      <c r="F12" s="9">
        <v>1311.87</v>
      </c>
      <c r="G12">
        <v>1668.34</v>
      </c>
    </row>
    <row r="13" spans="1:7" x14ac:dyDescent="0.25">
      <c r="A13" t="s">
        <v>11</v>
      </c>
      <c r="E13" t="s">
        <v>12</v>
      </c>
      <c r="F13">
        <v>408.34</v>
      </c>
      <c r="G13">
        <v>196.5</v>
      </c>
    </row>
    <row r="14" spans="1:7" x14ac:dyDescent="0.25">
      <c r="A14" t="s">
        <v>13</v>
      </c>
      <c r="E14" t="s">
        <v>14</v>
      </c>
      <c r="F14">
        <v>4540.8999999999996</v>
      </c>
      <c r="G14">
        <v>2893.37</v>
      </c>
    </row>
    <row r="15" spans="1:7" x14ac:dyDescent="0.25">
      <c r="A15" t="s">
        <v>15</v>
      </c>
      <c r="E15" t="s">
        <v>16</v>
      </c>
      <c r="F15">
        <v>7396.97</v>
      </c>
      <c r="G15">
        <v>4674.33</v>
      </c>
    </row>
    <row r="16" spans="1:7" x14ac:dyDescent="0.25">
      <c r="A16" s="3" t="s">
        <v>17</v>
      </c>
      <c r="F16" s="4">
        <f>SUM(F11:F15)</f>
        <v>15397.970000000001</v>
      </c>
      <c r="G16" s="4">
        <f>SUM(G11:G15)</f>
        <v>9554.2900000000009</v>
      </c>
    </row>
    <row r="18" spans="1:7" x14ac:dyDescent="0.25">
      <c r="A18" s="2" t="s">
        <v>18</v>
      </c>
      <c r="F18" s="2" t="s">
        <v>137</v>
      </c>
      <c r="G18" s="2">
        <v>15556.16</v>
      </c>
    </row>
    <row r="20" spans="1:7" ht="18.75" x14ac:dyDescent="0.3">
      <c r="A20" s="1" t="s">
        <v>19</v>
      </c>
    </row>
    <row r="21" spans="1:7" x14ac:dyDescent="0.25">
      <c r="F21" s="2">
        <v>2022</v>
      </c>
      <c r="G21" s="2">
        <v>2021</v>
      </c>
    </row>
    <row r="22" spans="1:7" x14ac:dyDescent="0.25">
      <c r="A22" s="3" t="s">
        <v>7</v>
      </c>
    </row>
    <row r="23" spans="1:7" x14ac:dyDescent="0.25">
      <c r="A23" t="s">
        <v>20</v>
      </c>
      <c r="F23">
        <v>140.97999999999999</v>
      </c>
      <c r="G23">
        <v>25.84</v>
      </c>
    </row>
    <row r="24" spans="1:7" x14ac:dyDescent="0.25">
      <c r="A24" t="s">
        <v>21</v>
      </c>
      <c r="F24">
        <v>758.85</v>
      </c>
      <c r="G24">
        <v>0</v>
      </c>
    </row>
    <row r="25" spans="1:7" x14ac:dyDescent="0.25">
      <c r="A25" t="s">
        <v>22</v>
      </c>
      <c r="F25">
        <v>0</v>
      </c>
      <c r="G25">
        <v>6.52</v>
      </c>
    </row>
    <row r="26" spans="1:7" x14ac:dyDescent="0.25">
      <c r="A26" t="s">
        <v>130</v>
      </c>
      <c r="F26">
        <v>809.06</v>
      </c>
      <c r="G26">
        <v>0</v>
      </c>
    </row>
    <row r="27" spans="1:7" x14ac:dyDescent="0.25">
      <c r="A27" t="s">
        <v>23</v>
      </c>
      <c r="F27">
        <v>31</v>
      </c>
      <c r="G27">
        <v>47</v>
      </c>
    </row>
    <row r="28" spans="1:7" x14ac:dyDescent="0.25">
      <c r="A28" t="s">
        <v>24</v>
      </c>
      <c r="F28">
        <v>0</v>
      </c>
      <c r="G28">
        <v>42.39</v>
      </c>
    </row>
    <row r="29" spans="1:7" x14ac:dyDescent="0.25">
      <c r="A29" s="3" t="s">
        <v>25</v>
      </c>
      <c r="E29" t="s">
        <v>8</v>
      </c>
      <c r="F29" s="4">
        <f>SUM(F23:F28)</f>
        <v>1739.8899999999999</v>
      </c>
      <c r="G29" s="4">
        <f>SUM(G23:G28)</f>
        <v>121.75</v>
      </c>
    </row>
    <row r="31" spans="1:7" x14ac:dyDescent="0.25">
      <c r="A31" s="3" t="s">
        <v>9</v>
      </c>
    </row>
    <row r="32" spans="1:7" x14ac:dyDescent="0.25">
      <c r="A32" t="s">
        <v>26</v>
      </c>
      <c r="F32">
        <v>1513.64</v>
      </c>
      <c r="G32">
        <v>1815.99</v>
      </c>
    </row>
    <row r="33" spans="1:7" x14ac:dyDescent="0.25">
      <c r="A33" t="s">
        <v>27</v>
      </c>
      <c r="F33">
        <v>-643.99</v>
      </c>
      <c r="G33">
        <v>-547.64</v>
      </c>
    </row>
    <row r="34" spans="1:7" x14ac:dyDescent="0.25">
      <c r="A34" t="s">
        <v>28</v>
      </c>
      <c r="F34">
        <v>151</v>
      </c>
      <c r="G34">
        <v>151</v>
      </c>
    </row>
    <row r="35" spans="1:7" x14ac:dyDescent="0.25">
      <c r="A35" t="s">
        <v>29</v>
      </c>
      <c r="F35">
        <v>246.65</v>
      </c>
      <c r="G35">
        <v>197.32</v>
      </c>
    </row>
    <row r="36" spans="1:7" x14ac:dyDescent="0.25">
      <c r="A36" t="s">
        <v>30</v>
      </c>
      <c r="F36">
        <v>44.57</v>
      </c>
      <c r="G36">
        <v>51.67</v>
      </c>
    </row>
    <row r="37" spans="1:7" x14ac:dyDescent="0.25">
      <c r="A37" s="3" t="s">
        <v>31</v>
      </c>
      <c r="E37" t="s">
        <v>10</v>
      </c>
      <c r="F37" s="4">
        <f>SUM(F32:F36)</f>
        <v>1311.8700000000001</v>
      </c>
      <c r="G37" s="4">
        <f>SUM(G32:G36)</f>
        <v>1668.34</v>
      </c>
    </row>
    <row r="39" spans="1:7" x14ac:dyDescent="0.25">
      <c r="A39" s="3" t="s">
        <v>11</v>
      </c>
    </row>
    <row r="40" spans="1:7" x14ac:dyDescent="0.25">
      <c r="A40" t="s">
        <v>32</v>
      </c>
      <c r="F40">
        <v>290.31</v>
      </c>
      <c r="G40">
        <v>178.63</v>
      </c>
    </row>
    <row r="41" spans="1:7" x14ac:dyDescent="0.25">
      <c r="A41" t="s">
        <v>33</v>
      </c>
      <c r="F41">
        <v>118.03</v>
      </c>
      <c r="G41">
        <v>17.87</v>
      </c>
    </row>
    <row r="42" spans="1:7" x14ac:dyDescent="0.25">
      <c r="A42" s="3" t="s">
        <v>34</v>
      </c>
      <c r="E42" t="s">
        <v>12</v>
      </c>
      <c r="F42" s="4">
        <f>SUM(F40:F41)</f>
        <v>408.34000000000003</v>
      </c>
      <c r="G42" s="4">
        <f>SUM(G40:G41)</f>
        <v>196.5</v>
      </c>
    </row>
    <row r="44" spans="1:7" x14ac:dyDescent="0.25">
      <c r="A44" s="3" t="s">
        <v>13</v>
      </c>
    </row>
    <row r="45" spans="1:7" x14ac:dyDescent="0.25">
      <c r="A45" t="s">
        <v>35</v>
      </c>
      <c r="F45">
        <v>0</v>
      </c>
      <c r="G45">
        <v>127.05</v>
      </c>
    </row>
    <row r="46" spans="1:7" x14ac:dyDescent="0.25">
      <c r="A46" t="s">
        <v>36</v>
      </c>
      <c r="F46">
        <v>45</v>
      </c>
      <c r="G46">
        <v>60</v>
      </c>
    </row>
    <row r="47" spans="1:7" x14ac:dyDescent="0.25">
      <c r="A47" t="s">
        <v>37</v>
      </c>
      <c r="F47">
        <v>791.47</v>
      </c>
      <c r="G47">
        <v>423.5</v>
      </c>
    </row>
    <row r="48" spans="1:7" x14ac:dyDescent="0.25">
      <c r="A48" t="s">
        <v>38</v>
      </c>
      <c r="F48">
        <v>0</v>
      </c>
      <c r="G48">
        <v>1.08</v>
      </c>
    </row>
    <row r="49" spans="1:7" x14ac:dyDescent="0.25">
      <c r="A49" t="s">
        <v>39</v>
      </c>
      <c r="F49">
        <v>2241.0100000000002</v>
      </c>
      <c r="G49">
        <v>2027.92</v>
      </c>
    </row>
    <row r="50" spans="1:7" x14ac:dyDescent="0.25">
      <c r="A50" t="s">
        <v>40</v>
      </c>
      <c r="F50">
        <v>797.06</v>
      </c>
      <c r="G50">
        <v>0</v>
      </c>
    </row>
    <row r="51" spans="1:7" x14ac:dyDescent="0.25">
      <c r="A51" t="s">
        <v>41</v>
      </c>
      <c r="F51" s="5">
        <v>134.9</v>
      </c>
      <c r="G51" s="5">
        <v>119.38</v>
      </c>
    </row>
    <row r="52" spans="1:7" x14ac:dyDescent="0.25">
      <c r="A52" t="s">
        <v>42</v>
      </c>
      <c r="F52">
        <v>250</v>
      </c>
      <c r="G52">
        <v>0</v>
      </c>
    </row>
    <row r="53" spans="1:7" x14ac:dyDescent="0.25">
      <c r="A53" t="s">
        <v>43</v>
      </c>
      <c r="F53">
        <v>0</v>
      </c>
      <c r="G53">
        <v>0</v>
      </c>
    </row>
    <row r="54" spans="1:7" x14ac:dyDescent="0.25">
      <c r="A54" t="s">
        <v>44</v>
      </c>
      <c r="F54">
        <v>0</v>
      </c>
      <c r="G54">
        <v>9.9499999999999993</v>
      </c>
    </row>
    <row r="55" spans="1:7" x14ac:dyDescent="0.25">
      <c r="A55" t="s">
        <v>45</v>
      </c>
      <c r="F55">
        <v>0</v>
      </c>
      <c r="G55">
        <v>3.49</v>
      </c>
    </row>
    <row r="56" spans="1:7" x14ac:dyDescent="0.25">
      <c r="A56" t="s">
        <v>126</v>
      </c>
      <c r="F56">
        <v>49.9</v>
      </c>
      <c r="G56">
        <v>0</v>
      </c>
    </row>
    <row r="57" spans="1:7" x14ac:dyDescent="0.25">
      <c r="A57" t="s">
        <v>118</v>
      </c>
      <c r="F57">
        <v>100.79</v>
      </c>
      <c r="G57">
        <v>0</v>
      </c>
    </row>
    <row r="58" spans="1:7" x14ac:dyDescent="0.25">
      <c r="A58" t="s">
        <v>46</v>
      </c>
      <c r="F58">
        <v>130.77000000000001</v>
      </c>
      <c r="G58">
        <v>121</v>
      </c>
    </row>
    <row r="59" spans="1:7" x14ac:dyDescent="0.25">
      <c r="A59" s="3" t="s">
        <v>47</v>
      </c>
      <c r="E59" t="s">
        <v>14</v>
      </c>
      <c r="F59" s="4">
        <f>SUM(F45:F58)</f>
        <v>4540.9000000000005</v>
      </c>
      <c r="G59" s="4">
        <v>2773.58</v>
      </c>
    </row>
    <row r="61" spans="1:7" x14ac:dyDescent="0.25">
      <c r="A61" s="3" t="s">
        <v>15</v>
      </c>
    </row>
    <row r="62" spans="1:7" x14ac:dyDescent="0.25">
      <c r="A62" t="s">
        <v>122</v>
      </c>
      <c r="F62">
        <v>2723.73</v>
      </c>
      <c r="G62">
        <v>2132.56</v>
      </c>
    </row>
    <row r="63" spans="1:7" x14ac:dyDescent="0.25">
      <c r="A63" t="s">
        <v>48</v>
      </c>
      <c r="F63">
        <v>2000</v>
      </c>
      <c r="G63">
        <v>1244</v>
      </c>
    </row>
    <row r="64" spans="1:7" x14ac:dyDescent="0.25">
      <c r="A64" t="s">
        <v>49</v>
      </c>
      <c r="F64">
        <v>1722.64</v>
      </c>
      <c r="G64">
        <v>749.21</v>
      </c>
    </row>
    <row r="65" spans="1:7" x14ac:dyDescent="0.25">
      <c r="A65" t="s">
        <v>50</v>
      </c>
      <c r="F65">
        <v>0</v>
      </c>
      <c r="G65">
        <v>10.9</v>
      </c>
    </row>
    <row r="66" spans="1:7" x14ac:dyDescent="0.25">
      <c r="A66" t="s">
        <v>114</v>
      </c>
      <c r="F66">
        <v>67.87</v>
      </c>
      <c r="G66">
        <v>0</v>
      </c>
    </row>
    <row r="67" spans="1:7" x14ac:dyDescent="0.25">
      <c r="A67" t="s">
        <v>115</v>
      </c>
      <c r="F67">
        <v>210</v>
      </c>
      <c r="G67">
        <v>0</v>
      </c>
    </row>
    <row r="68" spans="1:7" s="9" customFormat="1" x14ac:dyDescent="0.25">
      <c r="A68" s="9" t="s">
        <v>51</v>
      </c>
      <c r="F68" s="9">
        <v>672.73</v>
      </c>
      <c r="G68" s="9">
        <v>537.66</v>
      </c>
    </row>
    <row r="69" spans="1:7" x14ac:dyDescent="0.25">
      <c r="A69" s="3" t="s">
        <v>52</v>
      </c>
      <c r="E69" t="s">
        <v>16</v>
      </c>
      <c r="F69" s="4">
        <f>SUM(F62:F68)</f>
        <v>7396.9699999999993</v>
      </c>
      <c r="G69" s="4">
        <f>SUM(G62:G68)</f>
        <v>4674.33</v>
      </c>
    </row>
    <row r="70" spans="1:7" x14ac:dyDescent="0.25">
      <c r="A70" s="3"/>
    </row>
    <row r="71" spans="1:7" x14ac:dyDescent="0.25">
      <c r="A71" s="2" t="s">
        <v>53</v>
      </c>
      <c r="F71" s="2">
        <v>15397.97</v>
      </c>
      <c r="G71" s="2">
        <v>9434.5</v>
      </c>
    </row>
    <row r="73" spans="1:7" s="1" customFormat="1" ht="18.75" x14ac:dyDescent="0.3">
      <c r="A73" s="1" t="s">
        <v>54</v>
      </c>
    </row>
    <row r="74" spans="1:7" x14ac:dyDescent="0.25">
      <c r="F74" s="2">
        <v>2022</v>
      </c>
      <c r="G74" s="2">
        <v>2021</v>
      </c>
    </row>
    <row r="75" spans="1:7" x14ac:dyDescent="0.25">
      <c r="A75" s="6" t="s">
        <v>55</v>
      </c>
    </row>
    <row r="76" spans="1:7" x14ac:dyDescent="0.25">
      <c r="A76" t="s">
        <v>56</v>
      </c>
      <c r="F76">
        <v>13500</v>
      </c>
      <c r="G76">
        <v>25000</v>
      </c>
    </row>
    <row r="77" spans="1:7" x14ac:dyDescent="0.25">
      <c r="A77" t="s">
        <v>117</v>
      </c>
      <c r="F77">
        <v>96.5</v>
      </c>
      <c r="G77">
        <v>0</v>
      </c>
    </row>
    <row r="78" spans="1:7" x14ac:dyDescent="0.25">
      <c r="A78" t="s">
        <v>57</v>
      </c>
      <c r="F78">
        <v>0</v>
      </c>
      <c r="G78">
        <v>30</v>
      </c>
    </row>
    <row r="79" spans="1:7" x14ac:dyDescent="0.25">
      <c r="A79" t="s">
        <v>58</v>
      </c>
      <c r="F79" s="7">
        <v>99.65</v>
      </c>
      <c r="G79" s="7">
        <v>80.45</v>
      </c>
    </row>
    <row r="80" spans="1:7" x14ac:dyDescent="0.25">
      <c r="F80" s="4">
        <f>SUM(F76:F79)</f>
        <v>13696.15</v>
      </c>
      <c r="G80" s="4">
        <f>SUM(G76:G79)</f>
        <v>25110.45</v>
      </c>
    </row>
    <row r="83" spans="1:7" x14ac:dyDescent="0.25">
      <c r="A83" s="2" t="s">
        <v>59</v>
      </c>
      <c r="F83" s="2">
        <v>0</v>
      </c>
      <c r="G83" s="2">
        <v>0</v>
      </c>
    </row>
    <row r="85" spans="1:7" ht="18.75" x14ac:dyDescent="0.3">
      <c r="A85" s="1" t="s">
        <v>60</v>
      </c>
    </row>
    <row r="86" spans="1:7" x14ac:dyDescent="0.25">
      <c r="F86" s="2">
        <v>2022</v>
      </c>
      <c r="G86" s="2">
        <v>2021</v>
      </c>
    </row>
    <row r="87" spans="1:7" x14ac:dyDescent="0.25">
      <c r="A87" s="3" t="s">
        <v>61</v>
      </c>
    </row>
    <row r="88" spans="1:7" x14ac:dyDescent="0.25">
      <c r="A88" t="s">
        <v>62</v>
      </c>
      <c r="E88" t="s">
        <v>8</v>
      </c>
      <c r="F88">
        <v>0</v>
      </c>
      <c r="G88">
        <v>515</v>
      </c>
    </row>
    <row r="89" spans="1:7" x14ac:dyDescent="0.25">
      <c r="A89" t="s">
        <v>63</v>
      </c>
      <c r="B89" s="6"/>
      <c r="D89" s="6"/>
      <c r="E89" t="s">
        <v>10</v>
      </c>
      <c r="F89">
        <v>200.68</v>
      </c>
      <c r="G89">
        <v>183.52</v>
      </c>
    </row>
    <row r="90" spans="1:7" x14ac:dyDescent="0.25">
      <c r="A90" t="s">
        <v>64</v>
      </c>
      <c r="E90" t="s">
        <v>65</v>
      </c>
      <c r="F90">
        <v>103.2</v>
      </c>
      <c r="G90">
        <v>144.88999999999999</v>
      </c>
    </row>
    <row r="91" spans="1:7" x14ac:dyDescent="0.25">
      <c r="A91" t="s">
        <v>66</v>
      </c>
      <c r="B91" s="6"/>
      <c r="E91" t="s">
        <v>16</v>
      </c>
      <c r="F91">
        <v>0</v>
      </c>
      <c r="G91">
        <v>0</v>
      </c>
    </row>
    <row r="92" spans="1:7" x14ac:dyDescent="0.25">
      <c r="A92" t="s">
        <v>67</v>
      </c>
      <c r="B92" s="6"/>
      <c r="E92" t="s">
        <v>68</v>
      </c>
      <c r="F92">
        <v>379.91</v>
      </c>
      <c r="G92">
        <v>547.35</v>
      </c>
    </row>
    <row r="93" spans="1:7" x14ac:dyDescent="0.25">
      <c r="A93" t="s">
        <v>69</v>
      </c>
      <c r="E93" t="s">
        <v>70</v>
      </c>
      <c r="F93">
        <v>656.11</v>
      </c>
      <c r="G93">
        <v>883.47</v>
      </c>
    </row>
    <row r="94" spans="1:7" x14ac:dyDescent="0.25">
      <c r="A94" s="2" t="s">
        <v>71</v>
      </c>
      <c r="B94" s="6"/>
      <c r="F94" s="4">
        <f>SUM(F88:F93)</f>
        <v>1339.9</v>
      </c>
      <c r="G94" s="4">
        <f>SUM(G88:G93)</f>
        <v>2274.23</v>
      </c>
    </row>
    <row r="95" spans="1:7" x14ac:dyDescent="0.25">
      <c r="A95" s="2"/>
      <c r="B95" s="6"/>
    </row>
    <row r="96" spans="1:7" s="1" customFormat="1" ht="18.75" x14ac:dyDescent="0.3">
      <c r="A96" s="1" t="s">
        <v>72</v>
      </c>
    </row>
    <row r="97" spans="1:11" x14ac:dyDescent="0.25">
      <c r="A97" s="3"/>
      <c r="B97" s="3"/>
      <c r="C97" s="3"/>
      <c r="D97" s="3"/>
      <c r="F97" s="2">
        <v>2022</v>
      </c>
      <c r="G97" s="2">
        <v>2021</v>
      </c>
    </row>
    <row r="98" spans="1:11" x14ac:dyDescent="0.25">
      <c r="A98" s="6" t="s">
        <v>62</v>
      </c>
      <c r="B98" s="6"/>
      <c r="C98" s="6"/>
      <c r="D98" s="6"/>
    </row>
    <row r="99" spans="1:11" x14ac:dyDescent="0.25">
      <c r="A99" t="s">
        <v>73</v>
      </c>
      <c r="B99" s="3"/>
      <c r="C99" s="3"/>
      <c r="D99" s="3"/>
      <c r="F99">
        <v>0</v>
      </c>
      <c r="G99">
        <v>15</v>
      </c>
    </row>
    <row r="100" spans="1:11" x14ac:dyDescent="0.25">
      <c r="A100" t="s">
        <v>74</v>
      </c>
      <c r="B100" s="3"/>
      <c r="C100" s="3"/>
      <c r="D100" s="3"/>
      <c r="F100">
        <v>0</v>
      </c>
      <c r="G100">
        <v>500</v>
      </c>
    </row>
    <row r="101" spans="1:11" x14ac:dyDescent="0.25">
      <c r="A101" s="2" t="s">
        <v>75</v>
      </c>
      <c r="B101" s="3"/>
      <c r="C101" s="3"/>
      <c r="D101" s="3"/>
      <c r="E101" t="s">
        <v>8</v>
      </c>
      <c r="F101" s="4">
        <f>SUM(F99:F100)</f>
        <v>0</v>
      </c>
      <c r="G101" s="4">
        <f>SUM(G99:G100)</f>
        <v>515</v>
      </c>
    </row>
    <row r="102" spans="1:11" x14ac:dyDescent="0.25">
      <c r="B102" s="3"/>
      <c r="C102" s="3"/>
      <c r="D102" s="3"/>
      <c r="G102" s="2"/>
    </row>
    <row r="103" spans="1:11" x14ac:dyDescent="0.25">
      <c r="A103" s="6" t="s">
        <v>63</v>
      </c>
      <c r="B103" s="3"/>
      <c r="C103" s="3"/>
      <c r="D103" s="3"/>
      <c r="E103" s="3"/>
      <c r="G103" s="3"/>
      <c r="H103" s="3"/>
    </row>
    <row r="104" spans="1:11" x14ac:dyDescent="0.25">
      <c r="A104" s="9" t="s">
        <v>134</v>
      </c>
      <c r="B104" s="3"/>
      <c r="C104" s="3"/>
      <c r="D104" s="3"/>
      <c r="E104" s="3"/>
      <c r="F104">
        <v>200.68</v>
      </c>
      <c r="G104" s="9">
        <v>0</v>
      </c>
      <c r="H104" s="3"/>
    </row>
    <row r="105" spans="1:11" x14ac:dyDescent="0.25">
      <c r="A105" t="s">
        <v>76</v>
      </c>
      <c r="B105" s="3"/>
      <c r="C105" s="3"/>
      <c r="D105" s="3"/>
      <c r="E105" s="3"/>
      <c r="F105">
        <v>0</v>
      </c>
      <c r="G105">
        <v>41.38</v>
      </c>
      <c r="H105" s="3"/>
    </row>
    <row r="106" spans="1:11" x14ac:dyDescent="0.25">
      <c r="A106" t="s">
        <v>77</v>
      </c>
      <c r="B106" s="6"/>
      <c r="C106" s="6"/>
      <c r="D106" s="6"/>
      <c r="E106" s="6"/>
      <c r="F106">
        <v>0</v>
      </c>
      <c r="G106">
        <v>142.13999999999999</v>
      </c>
      <c r="H106" s="3"/>
    </row>
    <row r="107" spans="1:11" x14ac:dyDescent="0.25">
      <c r="A107" s="2" t="s">
        <v>78</v>
      </c>
      <c r="B107" s="3"/>
      <c r="C107" s="3"/>
      <c r="D107" s="3"/>
      <c r="E107" t="s">
        <v>10</v>
      </c>
      <c r="F107" s="4">
        <f>SUM(F104:F106)</f>
        <v>200.68</v>
      </c>
      <c r="G107" s="4">
        <f>SUM(G105:G106)</f>
        <v>183.51999999999998</v>
      </c>
      <c r="H107" s="3"/>
    </row>
    <row r="108" spans="1:11" x14ac:dyDescent="0.25">
      <c r="A108" s="2"/>
      <c r="B108" s="3"/>
      <c r="C108" s="3"/>
      <c r="D108" s="3"/>
      <c r="H108" s="3"/>
    </row>
    <row r="109" spans="1:11" x14ac:dyDescent="0.25">
      <c r="A109" s="6" t="s">
        <v>64</v>
      </c>
    </row>
    <row r="110" spans="1:11" x14ac:dyDescent="0.25">
      <c r="A110" t="s">
        <v>79</v>
      </c>
      <c r="F110">
        <v>65.5</v>
      </c>
      <c r="G110">
        <v>72.02</v>
      </c>
    </row>
    <row r="111" spans="1:11" x14ac:dyDescent="0.25">
      <c r="A111" t="s">
        <v>131</v>
      </c>
      <c r="F111">
        <v>3.85</v>
      </c>
      <c r="G111">
        <v>0</v>
      </c>
    </row>
    <row r="112" spans="1:11" x14ac:dyDescent="0.25">
      <c r="A112" t="s">
        <v>80</v>
      </c>
      <c r="F112">
        <v>0</v>
      </c>
      <c r="G112">
        <v>19.989999999999998</v>
      </c>
      <c r="K112" t="s">
        <v>132</v>
      </c>
    </row>
    <row r="113" spans="1:7" x14ac:dyDescent="0.25">
      <c r="A113" t="s">
        <v>113</v>
      </c>
      <c r="F113">
        <v>5.9</v>
      </c>
      <c r="G113">
        <v>0</v>
      </c>
    </row>
    <row r="114" spans="1:7" x14ac:dyDescent="0.25">
      <c r="A114" t="s">
        <v>81</v>
      </c>
      <c r="F114">
        <v>0</v>
      </c>
      <c r="G114">
        <v>25</v>
      </c>
    </row>
    <row r="115" spans="1:7" x14ac:dyDescent="0.25">
      <c r="A115" t="s">
        <v>124</v>
      </c>
      <c r="F115">
        <v>24.95</v>
      </c>
      <c r="G115">
        <v>0</v>
      </c>
    </row>
    <row r="116" spans="1:7" x14ac:dyDescent="0.25">
      <c r="A116" t="s">
        <v>82</v>
      </c>
      <c r="F116">
        <v>0</v>
      </c>
      <c r="G116">
        <v>13.5</v>
      </c>
    </row>
    <row r="117" spans="1:7" x14ac:dyDescent="0.25">
      <c r="A117" t="s">
        <v>83</v>
      </c>
      <c r="F117">
        <v>0</v>
      </c>
      <c r="G117">
        <v>3.39</v>
      </c>
    </row>
    <row r="118" spans="1:7" x14ac:dyDescent="0.25">
      <c r="A118" t="s">
        <v>125</v>
      </c>
      <c r="F118">
        <v>3</v>
      </c>
      <c r="G118">
        <v>0</v>
      </c>
    </row>
    <row r="119" spans="1:7" x14ac:dyDescent="0.25">
      <c r="A119" t="s">
        <v>84</v>
      </c>
      <c r="F119">
        <v>0</v>
      </c>
      <c r="G119">
        <v>10.99</v>
      </c>
    </row>
    <row r="120" spans="1:7" x14ac:dyDescent="0.25">
      <c r="A120" s="2" t="s">
        <v>85</v>
      </c>
      <c r="B120" s="2"/>
      <c r="E120" t="s">
        <v>65</v>
      </c>
      <c r="F120" s="4">
        <f>SUM(F110:F119)</f>
        <v>103.2</v>
      </c>
      <c r="G120" s="4">
        <f>SUM(G110:G119)</f>
        <v>144.88999999999999</v>
      </c>
    </row>
    <row r="122" spans="1:7" x14ac:dyDescent="0.25">
      <c r="A122" s="6" t="s">
        <v>86</v>
      </c>
    </row>
    <row r="123" spans="1:7" x14ac:dyDescent="0.25">
      <c r="A123" t="s">
        <v>87</v>
      </c>
      <c r="F123">
        <v>0</v>
      </c>
      <c r="G123">
        <v>0</v>
      </c>
    </row>
    <row r="124" spans="1:7" x14ac:dyDescent="0.25">
      <c r="A124" s="2" t="s">
        <v>88</v>
      </c>
      <c r="E124" t="s">
        <v>16</v>
      </c>
      <c r="F124" s="4">
        <v>0</v>
      </c>
      <c r="G124" s="4">
        <v>0</v>
      </c>
    </row>
    <row r="125" spans="1:7" x14ac:dyDescent="0.25">
      <c r="A125" s="2"/>
    </row>
    <row r="126" spans="1:7" x14ac:dyDescent="0.25">
      <c r="A126" s="6" t="s">
        <v>89</v>
      </c>
    </row>
    <row r="127" spans="1:7" x14ac:dyDescent="0.25">
      <c r="A127" t="s">
        <v>116</v>
      </c>
      <c r="F127">
        <v>188.7</v>
      </c>
      <c r="G127">
        <v>0</v>
      </c>
    </row>
    <row r="128" spans="1:7" x14ac:dyDescent="0.25">
      <c r="A128" t="s">
        <v>121</v>
      </c>
      <c r="F128">
        <v>18.5</v>
      </c>
      <c r="G128">
        <v>0</v>
      </c>
    </row>
    <row r="129" spans="1:7" x14ac:dyDescent="0.25">
      <c r="A129" t="s">
        <v>90</v>
      </c>
      <c r="F129">
        <v>0</v>
      </c>
      <c r="G129">
        <v>7.48</v>
      </c>
    </row>
    <row r="130" spans="1:7" x14ac:dyDescent="0.25">
      <c r="A130" t="s">
        <v>120</v>
      </c>
      <c r="F130">
        <v>25.45</v>
      </c>
      <c r="G130">
        <v>0</v>
      </c>
    </row>
    <row r="131" spans="1:7" x14ac:dyDescent="0.25">
      <c r="A131" t="s">
        <v>123</v>
      </c>
      <c r="F131">
        <v>4.4000000000000004</v>
      </c>
      <c r="G131">
        <v>0</v>
      </c>
    </row>
    <row r="132" spans="1:7" x14ac:dyDescent="0.25">
      <c r="A132" t="s">
        <v>129</v>
      </c>
      <c r="F132">
        <v>15.95</v>
      </c>
      <c r="G132">
        <v>0</v>
      </c>
    </row>
    <row r="133" spans="1:7" x14ac:dyDescent="0.25">
      <c r="A133" t="s">
        <v>91</v>
      </c>
      <c r="F133">
        <v>0</v>
      </c>
      <c r="G133">
        <v>20</v>
      </c>
    </row>
    <row r="134" spans="1:7" x14ac:dyDescent="0.25">
      <c r="A134" t="s">
        <v>133</v>
      </c>
      <c r="F134">
        <v>16.46</v>
      </c>
      <c r="G134">
        <v>0</v>
      </c>
    </row>
    <row r="135" spans="1:7" x14ac:dyDescent="0.25">
      <c r="A135" t="s">
        <v>92</v>
      </c>
      <c r="F135">
        <v>2.8</v>
      </c>
      <c r="G135">
        <v>21.33</v>
      </c>
    </row>
    <row r="136" spans="1:7" x14ac:dyDescent="0.25">
      <c r="A136" t="s">
        <v>93</v>
      </c>
      <c r="F136">
        <v>0</v>
      </c>
      <c r="G136">
        <v>103.88</v>
      </c>
    </row>
    <row r="137" spans="1:7" x14ac:dyDescent="0.25">
      <c r="A137" t="s">
        <v>94</v>
      </c>
      <c r="F137">
        <v>0</v>
      </c>
      <c r="G137">
        <v>3.09</v>
      </c>
    </row>
    <row r="138" spans="1:7" x14ac:dyDescent="0.25">
      <c r="A138" t="s">
        <v>95</v>
      </c>
      <c r="F138">
        <v>0</v>
      </c>
      <c r="G138">
        <v>71.900000000000006</v>
      </c>
    </row>
    <row r="139" spans="1:7" x14ac:dyDescent="0.25">
      <c r="A139" t="s">
        <v>96</v>
      </c>
      <c r="F139">
        <v>0</v>
      </c>
      <c r="G139">
        <v>10</v>
      </c>
    </row>
    <row r="140" spans="1:7" x14ac:dyDescent="0.25">
      <c r="A140" t="s">
        <v>97</v>
      </c>
      <c r="F140">
        <v>0</v>
      </c>
      <c r="G140">
        <v>50</v>
      </c>
    </row>
    <row r="141" spans="1:7" x14ac:dyDescent="0.25">
      <c r="A141" t="s">
        <v>98</v>
      </c>
      <c r="F141">
        <v>93.76</v>
      </c>
      <c r="G141">
        <v>57.58</v>
      </c>
    </row>
    <row r="142" spans="1:7" x14ac:dyDescent="0.25">
      <c r="A142" t="s">
        <v>135</v>
      </c>
      <c r="F142">
        <v>6.65</v>
      </c>
      <c r="G142">
        <v>0</v>
      </c>
    </row>
    <row r="143" spans="1:7" x14ac:dyDescent="0.25">
      <c r="A143" t="s">
        <v>99</v>
      </c>
      <c r="F143">
        <v>0</v>
      </c>
      <c r="G143">
        <v>191.52</v>
      </c>
    </row>
    <row r="144" spans="1:7" x14ac:dyDescent="0.25">
      <c r="A144" t="s">
        <v>100</v>
      </c>
      <c r="F144">
        <v>7.24</v>
      </c>
      <c r="G144">
        <v>10.57</v>
      </c>
    </row>
    <row r="145" spans="1:7" x14ac:dyDescent="0.25">
      <c r="A145" s="2" t="s">
        <v>101</v>
      </c>
      <c r="E145" t="s">
        <v>68</v>
      </c>
      <c r="F145" s="4">
        <f>SUM(F127:F144)</f>
        <v>379.90999999999997</v>
      </c>
      <c r="G145" s="4">
        <f>SUM(G127:G144)</f>
        <v>547.35</v>
      </c>
    </row>
    <row r="146" spans="1:7" x14ac:dyDescent="0.25">
      <c r="A146" s="2"/>
      <c r="F146" s="2"/>
      <c r="G146" s="2"/>
    </row>
    <row r="147" spans="1:7" s="6" customFormat="1" x14ac:dyDescent="0.25">
      <c r="A147" s="6" t="s">
        <v>69</v>
      </c>
    </row>
    <row r="148" spans="1:7" s="6" customFormat="1" x14ac:dyDescent="0.25">
      <c r="A148" t="s">
        <v>119</v>
      </c>
      <c r="F148">
        <v>20.78</v>
      </c>
      <c r="G148">
        <v>0</v>
      </c>
    </row>
    <row r="149" spans="1:7" s="6" customFormat="1" x14ac:dyDescent="0.25">
      <c r="A149" t="s">
        <v>127</v>
      </c>
      <c r="F149">
        <v>27.96</v>
      </c>
      <c r="G149">
        <v>0</v>
      </c>
    </row>
    <row r="150" spans="1:7" s="6" customFormat="1" x14ac:dyDescent="0.25">
      <c r="A150" t="s">
        <v>128</v>
      </c>
      <c r="F150">
        <v>5.45</v>
      </c>
      <c r="G150">
        <v>0</v>
      </c>
    </row>
    <row r="151" spans="1:7" s="6" customFormat="1" x14ac:dyDescent="0.25">
      <c r="A151" t="s">
        <v>102</v>
      </c>
      <c r="E151"/>
      <c r="F151">
        <v>0</v>
      </c>
      <c r="G151">
        <v>43.95</v>
      </c>
    </row>
    <row r="152" spans="1:7" s="6" customFormat="1" x14ac:dyDescent="0.25">
      <c r="A152" t="s">
        <v>100</v>
      </c>
      <c r="E152"/>
      <c r="F152">
        <v>0</v>
      </c>
      <c r="G152">
        <v>49.82</v>
      </c>
    </row>
    <row r="153" spans="1:7" s="6" customFormat="1" x14ac:dyDescent="0.25">
      <c r="A153" t="s">
        <v>103</v>
      </c>
      <c r="E153"/>
      <c r="F153">
        <v>181.65</v>
      </c>
      <c r="G153">
        <v>425.53</v>
      </c>
    </row>
    <row r="154" spans="1:7" s="6" customFormat="1" x14ac:dyDescent="0.25">
      <c r="A154" t="s">
        <v>104</v>
      </c>
      <c r="E154"/>
      <c r="F154">
        <v>0</v>
      </c>
      <c r="G154">
        <v>48.84</v>
      </c>
    </row>
    <row r="155" spans="1:7" s="6" customFormat="1" x14ac:dyDescent="0.25">
      <c r="A155" t="s">
        <v>105</v>
      </c>
      <c r="E155"/>
      <c r="F155">
        <v>420.27</v>
      </c>
      <c r="G155">
        <v>226.33</v>
      </c>
    </row>
    <row r="156" spans="1:7" s="6" customFormat="1" x14ac:dyDescent="0.25">
      <c r="A156" t="s">
        <v>106</v>
      </c>
      <c r="E156"/>
      <c r="F156">
        <v>0</v>
      </c>
      <c r="G156">
        <v>7.92</v>
      </c>
    </row>
    <row r="157" spans="1:7" s="6" customFormat="1" x14ac:dyDescent="0.25">
      <c r="A157" t="s">
        <v>107</v>
      </c>
      <c r="E157"/>
      <c r="F157">
        <v>0</v>
      </c>
      <c r="G157">
        <v>41.5</v>
      </c>
    </row>
    <row r="158" spans="1:7" s="6" customFormat="1" x14ac:dyDescent="0.25">
      <c r="A158" t="s">
        <v>108</v>
      </c>
      <c r="E158"/>
      <c r="F158">
        <v>0</v>
      </c>
      <c r="G158">
        <v>10.199999999999999</v>
      </c>
    </row>
    <row r="159" spans="1:7" s="6" customFormat="1" x14ac:dyDescent="0.25">
      <c r="A159" t="s">
        <v>109</v>
      </c>
      <c r="F159">
        <v>0</v>
      </c>
      <c r="G159">
        <v>29.38</v>
      </c>
    </row>
    <row r="160" spans="1:7" x14ac:dyDescent="0.25">
      <c r="A160" s="2" t="s">
        <v>110</v>
      </c>
      <c r="E160" t="s">
        <v>70</v>
      </c>
      <c r="F160" s="4">
        <f>SUM(F148:F159)</f>
        <v>656.11</v>
      </c>
      <c r="G160" s="4">
        <v>883.47</v>
      </c>
    </row>
    <row r="161" spans="1:7" x14ac:dyDescent="0.25">
      <c r="A161" s="6"/>
    </row>
    <row r="162" spans="1:7" x14ac:dyDescent="0.25">
      <c r="A162" s="2" t="s">
        <v>71</v>
      </c>
      <c r="C162" s="2"/>
      <c r="F162" s="8">
        <v>1339.9</v>
      </c>
      <c r="G162" s="2">
        <f>$G$94</f>
        <v>2274.23</v>
      </c>
    </row>
    <row r="164" spans="1:7" x14ac:dyDescent="0.25">
      <c r="A164" s="2" t="s">
        <v>111</v>
      </c>
      <c r="F164" s="2" t="s">
        <v>138</v>
      </c>
      <c r="G164" s="2">
        <v>13281.93</v>
      </c>
    </row>
    <row r="165" spans="1:7" x14ac:dyDescent="0.25">
      <c r="A165" t="s">
        <v>112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  <rowBreaks count="4" manualBreakCount="4">
    <brk id="18" max="16383" man="1"/>
    <brk id="42" max="16383" man="1"/>
    <brk id="83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I1" sqref="I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B1"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982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Blad1</vt:lpstr>
      <vt:lpstr>Blad6</vt:lpstr>
      <vt:lpstr>Blad4</vt:lpstr>
      <vt:lpstr>Blad5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Toon</dc:creator>
  <dc:description/>
  <cp:lastModifiedBy>Gebruiker</cp:lastModifiedBy>
  <cp:revision>303</cp:revision>
  <cp:lastPrinted>2021-05-31T16:58:12Z</cp:lastPrinted>
  <dcterms:created xsi:type="dcterms:W3CDTF">2011-06-06T21:10:24Z</dcterms:created>
  <dcterms:modified xsi:type="dcterms:W3CDTF">2023-04-19T09:51:51Z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