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"/>
    </mc:Choice>
  </mc:AlternateContent>
  <xr:revisionPtr revIDLastSave="0" documentId="13_ncr:1_{25695229-8450-4E69-83B7-4169D2C4405D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Blad7" sheetId="7" r:id="rId1"/>
    <sheet name="Blad1" sheetId="1" r:id="rId2"/>
    <sheet name="Blad6" sheetId="2" r:id="rId3"/>
    <sheet name="Blad4" sheetId="3" r:id="rId4"/>
    <sheet name="Blad5" sheetId="4" r:id="rId5"/>
    <sheet name="Blad2" sheetId="5" r:id="rId6"/>
    <sheet name="Blad3" sheetId="6" r:id="rId7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4" i="1" l="1"/>
  <c r="F20" i="1"/>
  <c r="F116" i="1"/>
  <c r="F111" i="1"/>
  <c r="G111" i="1"/>
  <c r="F47" i="1"/>
  <c r="F160" i="1"/>
  <c r="F126" i="1"/>
  <c r="F35" i="1"/>
  <c r="F42" i="1"/>
  <c r="F90" i="1"/>
  <c r="F12" i="1"/>
  <c r="F74" i="1"/>
  <c r="F147" i="1"/>
  <c r="F66" i="1"/>
  <c r="G12" i="1"/>
  <c r="G104" i="1"/>
  <c r="G20" i="1"/>
  <c r="G126" i="1"/>
  <c r="G147" i="1"/>
  <c r="G35" i="1"/>
  <c r="G90" i="1"/>
  <c r="G47" i="1"/>
  <c r="G74" i="1"/>
  <c r="G42" i="1"/>
  <c r="G66" i="1"/>
  <c r="G160" i="1"/>
</calcChain>
</file>

<file path=xl/sharedStrings.xml><?xml version="1.0" encoding="utf-8"?>
<sst xmlns="http://schemas.openxmlformats.org/spreadsheetml/2006/main" count="162" uniqueCount="135">
  <si>
    <t>Exploitatie</t>
  </si>
  <si>
    <t>Omzet (zie specificatie)</t>
  </si>
  <si>
    <t>Sponsoring</t>
  </si>
  <si>
    <t>Textiel Service opbrengsten</t>
  </si>
  <si>
    <t>Totale omzet</t>
  </si>
  <si>
    <t>Exploitatiekosten (zie specificatie)</t>
  </si>
  <si>
    <t>Personeelskosten</t>
  </si>
  <si>
    <t>a</t>
  </si>
  <si>
    <t>Huisvestingskosten</t>
  </si>
  <si>
    <t>b</t>
  </si>
  <si>
    <t>Verkoopkosten</t>
  </si>
  <si>
    <t>e</t>
  </si>
  <si>
    <t>Algemene kosten</t>
  </si>
  <si>
    <t>f</t>
  </si>
  <si>
    <t>Dierkosten</t>
  </si>
  <si>
    <t>h</t>
  </si>
  <si>
    <t>Totale kosten</t>
  </si>
  <si>
    <t>Resultaat</t>
  </si>
  <si>
    <t>Specificatie exploitatiekosten</t>
  </si>
  <si>
    <t>Totaal personeelskosten</t>
  </si>
  <si>
    <t>Gas/water/electra</t>
  </si>
  <si>
    <t>Gas/water/electra teruggave</t>
  </si>
  <si>
    <t>Belastingen (WOZ, rioolrecht e.d.)</t>
  </si>
  <si>
    <t>Schoonmaakkosten</t>
  </si>
  <si>
    <r>
      <rPr>
        <b/>
        <i/>
        <sz val="11"/>
        <color rgb="FF000000"/>
        <rFont val="Calibri"/>
        <family val="2"/>
        <charset val="1"/>
      </rPr>
      <t>Totaal</t>
    </r>
    <r>
      <rPr>
        <sz val="11"/>
        <color rgb="FF000000"/>
        <rFont val="Calibri"/>
        <family val="2"/>
        <charset val="1"/>
      </rPr>
      <t xml:space="preserve"> </t>
    </r>
    <r>
      <rPr>
        <b/>
        <i/>
        <sz val="11"/>
        <color rgb="FF000000"/>
        <rFont val="Calibri"/>
        <family val="2"/>
        <charset val="1"/>
      </rPr>
      <t>huisvestingskosten</t>
    </r>
  </si>
  <si>
    <t>Inkoop verkoopprodukten/koffie vrijwilligers</t>
  </si>
  <si>
    <t>Inkoop activiteiten</t>
  </si>
  <si>
    <t>Totaal verkoopkosten</t>
  </si>
  <si>
    <t>Kantoor-, telefoon-, porto/verzendkosten</t>
  </si>
  <si>
    <t>Verzekeringen</t>
  </si>
  <si>
    <t>Mestopslag en ophaalregeling</t>
  </si>
  <si>
    <t>Heffing dierregistraties</t>
  </si>
  <si>
    <t>Bankkosten</t>
  </si>
  <si>
    <t>Lidmaatschap SKBN</t>
  </si>
  <si>
    <t>We-ID (e-herkenning)</t>
  </si>
  <si>
    <t>Representatiekosten website</t>
  </si>
  <si>
    <t>Totaal algemene kosten</t>
  </si>
  <si>
    <t>Hooi en stro</t>
  </si>
  <si>
    <t>Dierenarts en verzorging</t>
  </si>
  <si>
    <t>Bodembedekking</t>
  </si>
  <si>
    <t>Totaal dierkosten</t>
  </si>
  <si>
    <t>Totaal</t>
  </si>
  <si>
    <t>Opbrengsten</t>
  </si>
  <si>
    <t>Sponsors</t>
  </si>
  <si>
    <t>Gemeentelijke subsidie</t>
  </si>
  <si>
    <t>Donateurs/sponsors</t>
  </si>
  <si>
    <t>Textiel Service Flow</t>
  </si>
  <si>
    <t>Naar kas</t>
  </si>
  <si>
    <t>Investeringsbegroting</t>
  </si>
  <si>
    <t>Kosten (zie specificatie)</t>
  </si>
  <si>
    <t>Aankoop dieren</t>
  </si>
  <si>
    <t>Gebouwen</t>
  </si>
  <si>
    <t>Werkplaats</t>
  </si>
  <si>
    <t>d</t>
  </si>
  <si>
    <t>kantoor</t>
  </si>
  <si>
    <t>dierbenodigdheden</t>
  </si>
  <si>
    <t>i</t>
  </si>
  <si>
    <t>Overige kosten</t>
  </si>
  <si>
    <t>j</t>
  </si>
  <si>
    <t>Totaal investeringen</t>
  </si>
  <si>
    <t>Specificatie investeringsbegroting</t>
  </si>
  <si>
    <r>
      <rPr>
        <b/>
        <sz val="11"/>
        <color rgb="FF000000"/>
        <rFont val="Calibri"/>
        <family val="2"/>
        <charset val="1"/>
      </rPr>
      <t>Totaal</t>
    </r>
    <r>
      <rPr>
        <sz val="11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aankoop</t>
    </r>
    <r>
      <rPr>
        <sz val="11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dieren</t>
    </r>
  </si>
  <si>
    <t>Totaal gebouwen</t>
  </si>
  <si>
    <t>Bezems/dweilen</t>
  </si>
  <si>
    <t>Onderhoud machines</t>
  </si>
  <si>
    <t>Totaal werkplaats</t>
  </si>
  <si>
    <t>Kantoor</t>
  </si>
  <si>
    <t>Dierbenodigdheden</t>
  </si>
  <si>
    <t>Diversen</t>
  </si>
  <si>
    <t>Totaal dierbenodigdheden</t>
  </si>
  <si>
    <t>Div. ter verbetering terrein/wei</t>
  </si>
  <si>
    <t>Ongediertebestrijding</t>
  </si>
  <si>
    <t>Totaal overige kosten</t>
  </si>
  <si>
    <t xml:space="preserve">Totaal generaal </t>
  </si>
  <si>
    <t>(Resultaat minus investeringen)</t>
  </si>
  <si>
    <t>Stoffer- en blik</t>
  </si>
  <si>
    <t>Rendac</t>
  </si>
  <si>
    <t>GreenOil</t>
  </si>
  <si>
    <t>GD Zoönosenkeurmerk</t>
  </si>
  <si>
    <t>Voerbakjes + drinkflesjes+pikschalen</t>
  </si>
  <si>
    <t>Voer (incl. groenten, mineralen etc.)</t>
  </si>
  <si>
    <t>BBQ vrijwilligers</t>
  </si>
  <si>
    <t>Klustape</t>
  </si>
  <si>
    <t>Green Oil</t>
  </si>
  <si>
    <t>Gardena tuinspuit</t>
  </si>
  <si>
    <t>Fruitmand/bloemen/kaart ziekte/geboorte/overlijden</t>
  </si>
  <si>
    <t>Pikschalen</t>
  </si>
  <si>
    <t>Mestopslag en ophaalregeling teveel betaald</t>
  </si>
  <si>
    <t>Gazonhark</t>
  </si>
  <si>
    <t>Handschoenen</t>
  </si>
  <si>
    <t>Oormerken en tang</t>
  </si>
  <si>
    <t>NVWA</t>
  </si>
  <si>
    <t>Kraalgoot+toebehoren</t>
  </si>
  <si>
    <t>SBBL SBB de Liemers</t>
  </si>
  <si>
    <t>./.377,39</t>
  </si>
  <si>
    <t>Totaal overige kantoorkosten</t>
  </si>
  <si>
    <t>Dierenren</t>
  </si>
  <si>
    <t>Reparatiekosten slot hekwerk</t>
  </si>
  <si>
    <t>Oranjefonds</t>
  </si>
  <si>
    <t>Nieuwjaarsborrel + afscheid</t>
  </si>
  <si>
    <t>Kosten NL.Doet</t>
  </si>
  <si>
    <t>Varkenshok</t>
  </si>
  <si>
    <t>Paardendeken</t>
  </si>
  <si>
    <t>Inkoop actvititeit opening woonwijk Bloem</t>
  </si>
  <si>
    <t>Digitaal tijdsklokje</t>
  </si>
  <si>
    <t>Opbrengst Alpacavacht</t>
  </si>
  <si>
    <t>Digitale thermometer</t>
  </si>
  <si>
    <t>Warmtelampenset baardagaam</t>
  </si>
  <si>
    <t>Thermostaat baardagaam</t>
  </si>
  <si>
    <t>Huishouding o.a. handzeep</t>
  </si>
  <si>
    <t>2 biggen</t>
  </si>
  <si>
    <t>Spanrubbers</t>
  </si>
  <si>
    <t>Aspen brandstof</t>
  </si>
  <si>
    <t>Speelgoed biggen</t>
  </si>
  <si>
    <t>Schaduwnet+parasols</t>
  </si>
  <si>
    <t>Inkoop t.b.v. biggenfeest</t>
  </si>
  <si>
    <t>Kruiwagenwiel</t>
  </si>
  <si>
    <t>Snoeischaar</t>
  </si>
  <si>
    <t>Vliegenvangers</t>
  </si>
  <si>
    <t>Verjaardagskalender</t>
  </si>
  <si>
    <t>Het Grote Kleine Varkens Handboek</t>
  </si>
  <si>
    <t>Camerasysteem</t>
  </si>
  <si>
    <t>Deurbordjes camerabewaking</t>
  </si>
  <si>
    <t>Tafelkleden</t>
  </si>
  <si>
    <t>Rabo Club Support</t>
  </si>
  <si>
    <t>EHBO cursus (2x)</t>
  </si>
  <si>
    <t>Schroefogen/karabijnhaken</t>
  </si>
  <si>
    <t>Trap en troffel</t>
  </si>
  <si>
    <t>Hollarts Plastic Group</t>
  </si>
  <si>
    <t>Subsidies (2024 ontvangen in 2025)</t>
  </si>
  <si>
    <t>Didam op Stelten</t>
  </si>
  <si>
    <t>Hooicontainer</t>
  </si>
  <si>
    <t>Kerstpakketten vrijwilligers (giftcards AH+Merci)</t>
  </si>
  <si>
    <t>./.10708,31</t>
  </si>
  <si>
    <t>./.16613,43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</si>
</sst>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BC3B-34E2-4CE7-A015-BD826D995B4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tabSelected="1" topLeftCell="A146" zoomScaleNormal="100" workbookViewId="0">
      <selection activeCell="F164" sqref="F164"/>
    </sheetView>
  </sheetViews>
  <sheetFormatPr defaultRowHeight="15" x14ac:dyDescent="0.25"/>
  <cols>
    <col min="1" max="4" width="8.7109375" customWidth="1"/>
    <col min="5" max="5" width="7.7109375" customWidth="1"/>
    <col min="6" max="6" width="11.140625" customWidth="1"/>
    <col min="7" max="7" width="9.28515625" customWidth="1"/>
    <col min="8" max="1025" width="8.7109375" customWidth="1"/>
  </cols>
  <sheetData>
    <row r="1" spans="1:9" ht="18.75" x14ac:dyDescent="0.3">
      <c r="A1" s="1" t="s">
        <v>0</v>
      </c>
      <c r="F1" s="2">
        <v>2024</v>
      </c>
      <c r="G1" s="2">
        <v>2023</v>
      </c>
    </row>
    <row r="2" spans="1:9" ht="18.75" x14ac:dyDescent="0.3">
      <c r="A2" s="1"/>
    </row>
    <row r="3" spans="1:9" x14ac:dyDescent="0.25">
      <c r="A3" s="3" t="s">
        <v>1</v>
      </c>
    </row>
    <row r="4" spans="1:9" x14ac:dyDescent="0.25">
      <c r="A4" t="s">
        <v>129</v>
      </c>
      <c r="F4">
        <v>0</v>
      </c>
      <c r="G4">
        <v>13500</v>
      </c>
    </row>
    <row r="5" spans="1:9" x14ac:dyDescent="0.25">
      <c r="A5" t="s">
        <v>2</v>
      </c>
      <c r="F5">
        <v>30</v>
      </c>
      <c r="G5">
        <v>1280</v>
      </c>
    </row>
    <row r="6" spans="1:9" x14ac:dyDescent="0.25">
      <c r="A6" t="s">
        <v>105</v>
      </c>
      <c r="F6">
        <v>30</v>
      </c>
      <c r="G6">
        <v>0</v>
      </c>
    </row>
    <row r="7" spans="1:9" x14ac:dyDescent="0.25">
      <c r="A7" t="s">
        <v>128</v>
      </c>
      <c r="F7">
        <v>1000</v>
      </c>
      <c r="G7">
        <v>0</v>
      </c>
    </row>
    <row r="8" spans="1:9" x14ac:dyDescent="0.25">
      <c r="A8" t="s">
        <v>98</v>
      </c>
      <c r="F8">
        <v>350</v>
      </c>
      <c r="G8">
        <v>0</v>
      </c>
    </row>
    <row r="9" spans="1:9" x14ac:dyDescent="0.25">
      <c r="A9" t="s">
        <v>124</v>
      </c>
      <c r="F9">
        <v>1324.44</v>
      </c>
    </row>
    <row r="10" spans="1:9" x14ac:dyDescent="0.25">
      <c r="A10" t="s">
        <v>83</v>
      </c>
      <c r="F10">
        <v>110</v>
      </c>
      <c r="G10">
        <v>55</v>
      </c>
    </row>
    <row r="11" spans="1:9" x14ac:dyDescent="0.25">
      <c r="A11" t="s">
        <v>3</v>
      </c>
      <c r="F11">
        <v>186.02</v>
      </c>
      <c r="G11">
        <v>0</v>
      </c>
      <c r="I11" s="2"/>
    </row>
    <row r="12" spans="1:9" x14ac:dyDescent="0.25">
      <c r="A12" s="3" t="s">
        <v>4</v>
      </c>
      <c r="F12" s="8">
        <f>SUM(F4:F11)</f>
        <v>3030.46</v>
      </c>
      <c r="G12" s="8">
        <f>SUM(G4:G11)</f>
        <v>14835</v>
      </c>
    </row>
    <row r="14" spans="1:9" x14ac:dyDescent="0.25">
      <c r="A14" s="3" t="s">
        <v>5</v>
      </c>
    </row>
    <row r="15" spans="1:9" x14ac:dyDescent="0.25">
      <c r="A15" t="s">
        <v>6</v>
      </c>
      <c r="E15" t="s">
        <v>7</v>
      </c>
      <c r="F15" s="6">
        <v>1913.16</v>
      </c>
      <c r="G15" s="6">
        <v>1762.47</v>
      </c>
    </row>
    <row r="16" spans="1:9" x14ac:dyDescent="0.25">
      <c r="A16" t="s">
        <v>8</v>
      </c>
      <c r="E16" t="s">
        <v>9</v>
      </c>
      <c r="F16">
        <v>1658.63</v>
      </c>
      <c r="G16">
        <v>1494.72</v>
      </c>
    </row>
    <row r="17" spans="1:7" x14ac:dyDescent="0.25">
      <c r="A17" t="s">
        <v>10</v>
      </c>
      <c r="E17" t="s">
        <v>11</v>
      </c>
      <c r="F17">
        <v>451.91</v>
      </c>
      <c r="G17">
        <v>413.09</v>
      </c>
    </row>
    <row r="18" spans="1:7" x14ac:dyDescent="0.25">
      <c r="A18" t="s">
        <v>12</v>
      </c>
      <c r="E18" t="s">
        <v>13</v>
      </c>
      <c r="F18">
        <v>4339.68</v>
      </c>
      <c r="G18">
        <v>4847.3599999999997</v>
      </c>
    </row>
    <row r="19" spans="1:7" x14ac:dyDescent="0.25">
      <c r="A19" t="s">
        <v>14</v>
      </c>
      <c r="E19" t="s">
        <v>15</v>
      </c>
      <c r="F19">
        <v>5375.39</v>
      </c>
      <c r="G19">
        <v>5992.83</v>
      </c>
    </row>
    <row r="20" spans="1:7" x14ac:dyDescent="0.25">
      <c r="A20" s="3" t="s">
        <v>16</v>
      </c>
      <c r="F20" s="8">
        <f>SUM(F15:F19)</f>
        <v>13738.77</v>
      </c>
      <c r="G20" s="8">
        <f>SUM(G15:G19)</f>
        <v>14510.47</v>
      </c>
    </row>
    <row r="22" spans="1:7" x14ac:dyDescent="0.25">
      <c r="A22" s="2" t="s">
        <v>17</v>
      </c>
      <c r="F22" s="9" t="s">
        <v>133</v>
      </c>
      <c r="G22" s="7">
        <v>324.52999999999997</v>
      </c>
    </row>
    <row r="24" spans="1:7" ht="18.75" x14ac:dyDescent="0.3">
      <c r="A24" s="1" t="s">
        <v>18</v>
      </c>
    </row>
    <row r="25" spans="1:7" x14ac:dyDescent="0.25">
      <c r="F25" s="7">
        <v>2024</v>
      </c>
      <c r="G25" s="2">
        <v>2023</v>
      </c>
    </row>
    <row r="26" spans="1:7" x14ac:dyDescent="0.25">
      <c r="A26" s="3" t="s">
        <v>6</v>
      </c>
    </row>
    <row r="27" spans="1:7" x14ac:dyDescent="0.25">
      <c r="A27" t="s">
        <v>99</v>
      </c>
      <c r="F27">
        <v>169.37</v>
      </c>
      <c r="G27">
        <v>0</v>
      </c>
    </row>
    <row r="28" spans="1:7" x14ac:dyDescent="0.25">
      <c r="A28" t="s">
        <v>132</v>
      </c>
      <c r="F28">
        <v>628.37</v>
      </c>
      <c r="G28">
        <v>960</v>
      </c>
    </row>
    <row r="29" spans="1:7" x14ac:dyDescent="0.25">
      <c r="A29" t="s">
        <v>100</v>
      </c>
      <c r="F29">
        <v>147.19999999999999</v>
      </c>
      <c r="G29">
        <v>0</v>
      </c>
    </row>
    <row r="30" spans="1:7" x14ac:dyDescent="0.25">
      <c r="A30" t="s">
        <v>81</v>
      </c>
      <c r="F30">
        <v>544.69000000000005</v>
      </c>
      <c r="G30">
        <v>642.45000000000005</v>
      </c>
    </row>
    <row r="31" spans="1:7" x14ac:dyDescent="0.25">
      <c r="A31" t="s">
        <v>85</v>
      </c>
      <c r="F31">
        <v>85.58</v>
      </c>
      <c r="G31">
        <v>115.89</v>
      </c>
    </row>
    <row r="32" spans="1:7" x14ac:dyDescent="0.25">
      <c r="A32" t="s">
        <v>125</v>
      </c>
      <c r="F32">
        <v>330</v>
      </c>
      <c r="G32">
        <v>0</v>
      </c>
    </row>
    <row r="33" spans="1:7" x14ac:dyDescent="0.25">
      <c r="A33" t="s">
        <v>119</v>
      </c>
      <c r="F33">
        <v>7.95</v>
      </c>
      <c r="G33">
        <v>0</v>
      </c>
    </row>
    <row r="34" spans="1:7" x14ac:dyDescent="0.25">
      <c r="A34" t="s">
        <v>130</v>
      </c>
      <c r="F34" s="6">
        <v>0</v>
      </c>
      <c r="G34">
        <v>44.13</v>
      </c>
    </row>
    <row r="35" spans="1:7" x14ac:dyDescent="0.25">
      <c r="A35" s="3" t="s">
        <v>19</v>
      </c>
      <c r="E35" t="s">
        <v>7</v>
      </c>
      <c r="F35" s="8">
        <f>SUM(F27:F34)</f>
        <v>1913.16</v>
      </c>
      <c r="G35" s="8">
        <f>SUM(G27:G34)</f>
        <v>1762.4700000000003</v>
      </c>
    </row>
    <row r="37" spans="1:7" x14ac:dyDescent="0.25">
      <c r="A37" s="3" t="s">
        <v>8</v>
      </c>
    </row>
    <row r="38" spans="1:7" x14ac:dyDescent="0.25">
      <c r="A38" t="s">
        <v>20</v>
      </c>
      <c r="F38">
        <v>1782</v>
      </c>
      <c r="G38">
        <v>1903.84</v>
      </c>
    </row>
    <row r="39" spans="1:7" x14ac:dyDescent="0.25">
      <c r="A39" t="s">
        <v>21</v>
      </c>
      <c r="F39">
        <v>-313.94</v>
      </c>
      <c r="G39">
        <v>-595.95000000000005</v>
      </c>
    </row>
    <row r="40" spans="1:7" x14ac:dyDescent="0.25">
      <c r="A40" t="s">
        <v>22</v>
      </c>
      <c r="F40">
        <v>168</v>
      </c>
      <c r="G40">
        <v>160</v>
      </c>
    </row>
    <row r="41" spans="1:7" x14ac:dyDescent="0.25">
      <c r="A41" t="s">
        <v>23</v>
      </c>
      <c r="F41">
        <v>22.57</v>
      </c>
      <c r="G41">
        <v>26.83</v>
      </c>
    </row>
    <row r="42" spans="1:7" x14ac:dyDescent="0.25">
      <c r="A42" s="3" t="s">
        <v>24</v>
      </c>
      <c r="E42" t="s">
        <v>9</v>
      </c>
      <c r="F42" s="8">
        <f>SUM(F38:F41)</f>
        <v>1658.6299999999999</v>
      </c>
      <c r="G42" s="8">
        <f>SUM(G38:G41)</f>
        <v>1494.7199999999998</v>
      </c>
    </row>
    <row r="44" spans="1:7" x14ac:dyDescent="0.25">
      <c r="A44" s="3" t="s">
        <v>10</v>
      </c>
    </row>
    <row r="45" spans="1:7" x14ac:dyDescent="0.25">
      <c r="A45" t="s">
        <v>25</v>
      </c>
      <c r="F45">
        <v>200</v>
      </c>
      <c r="G45">
        <v>254.21</v>
      </c>
    </row>
    <row r="46" spans="1:7" x14ac:dyDescent="0.25">
      <c r="A46" t="s">
        <v>26</v>
      </c>
      <c r="F46">
        <v>251.91</v>
      </c>
      <c r="G46">
        <v>158.88</v>
      </c>
    </row>
    <row r="47" spans="1:7" x14ac:dyDescent="0.25">
      <c r="A47" s="3" t="s">
        <v>27</v>
      </c>
      <c r="E47" t="s">
        <v>11</v>
      </c>
      <c r="F47" s="8">
        <f>SUM(F45:F46)</f>
        <v>451.90999999999997</v>
      </c>
      <c r="G47" s="8">
        <f>SUM(G45:G46)</f>
        <v>413.09000000000003</v>
      </c>
    </row>
    <row r="49" spans="1:7" x14ac:dyDescent="0.25">
      <c r="A49" s="3" t="s">
        <v>12</v>
      </c>
    </row>
    <row r="50" spans="1:7" x14ac:dyDescent="0.25">
      <c r="A50" t="s">
        <v>28</v>
      </c>
      <c r="F50">
        <v>16.89</v>
      </c>
      <c r="G50">
        <v>166.91</v>
      </c>
    </row>
    <row r="51" spans="1:7" x14ac:dyDescent="0.25">
      <c r="A51" t="s">
        <v>29</v>
      </c>
      <c r="F51">
        <v>803.74</v>
      </c>
      <c r="G51">
        <v>791.47</v>
      </c>
    </row>
    <row r="52" spans="1:7" x14ac:dyDescent="0.25">
      <c r="A52" t="s">
        <v>109</v>
      </c>
      <c r="F52">
        <v>25.38</v>
      </c>
      <c r="G52">
        <v>25.24</v>
      </c>
    </row>
    <row r="53" spans="1:7" x14ac:dyDescent="0.25">
      <c r="A53" t="s">
        <v>30</v>
      </c>
      <c r="F53">
        <v>2457.69</v>
      </c>
      <c r="G53">
        <v>3539.39</v>
      </c>
    </row>
    <row r="54" spans="1:7" x14ac:dyDescent="0.25">
      <c r="A54" t="s">
        <v>87</v>
      </c>
      <c r="F54">
        <v>0</v>
      </c>
      <c r="G54">
        <v>-629.66999999999996</v>
      </c>
    </row>
    <row r="55" spans="1:7" x14ac:dyDescent="0.25">
      <c r="A55" t="s">
        <v>31</v>
      </c>
      <c r="F55">
        <v>27</v>
      </c>
      <c r="G55">
        <v>133.15</v>
      </c>
    </row>
    <row r="56" spans="1:7" x14ac:dyDescent="0.25">
      <c r="A56" t="s">
        <v>32</v>
      </c>
      <c r="F56">
        <v>252.08</v>
      </c>
      <c r="G56">
        <v>241.57</v>
      </c>
    </row>
    <row r="57" spans="1:7" x14ac:dyDescent="0.25">
      <c r="A57" t="s">
        <v>33</v>
      </c>
      <c r="F57">
        <v>300</v>
      </c>
      <c r="G57">
        <v>275</v>
      </c>
    </row>
    <row r="58" spans="1:7" x14ac:dyDescent="0.25">
      <c r="A58" t="s">
        <v>34</v>
      </c>
      <c r="F58">
        <v>0</v>
      </c>
      <c r="G58">
        <v>69.58</v>
      </c>
    </row>
    <row r="59" spans="1:7" x14ac:dyDescent="0.25">
      <c r="A59" t="s">
        <v>91</v>
      </c>
      <c r="F59">
        <v>0</v>
      </c>
      <c r="G59">
        <v>92.12</v>
      </c>
    </row>
    <row r="60" spans="1:7" x14ac:dyDescent="0.25">
      <c r="A60" t="s">
        <v>97</v>
      </c>
      <c r="F60">
        <v>117.83</v>
      </c>
      <c r="G60">
        <v>0</v>
      </c>
    </row>
    <row r="61" spans="1:7" x14ac:dyDescent="0.25">
      <c r="A61" t="s">
        <v>103</v>
      </c>
      <c r="F61">
        <v>55.55</v>
      </c>
      <c r="G61">
        <v>0</v>
      </c>
    </row>
    <row r="62" spans="1:7" x14ac:dyDescent="0.25">
      <c r="A62" t="s">
        <v>115</v>
      </c>
      <c r="F62">
        <v>13.16</v>
      </c>
      <c r="G62">
        <v>0</v>
      </c>
    </row>
    <row r="63" spans="1:7" ht="14.25" customHeight="1" x14ac:dyDescent="0.25">
      <c r="A63" t="s">
        <v>78</v>
      </c>
      <c r="F63">
        <v>114.59</v>
      </c>
      <c r="G63">
        <v>0</v>
      </c>
    </row>
    <row r="64" spans="1:7" ht="14.25" customHeight="1" x14ac:dyDescent="0.25">
      <c r="A64" t="s">
        <v>118</v>
      </c>
      <c r="F64">
        <v>3.25</v>
      </c>
      <c r="G64">
        <v>0</v>
      </c>
    </row>
    <row r="65" spans="1:7" x14ac:dyDescent="0.25">
      <c r="A65" t="s">
        <v>35</v>
      </c>
      <c r="F65">
        <v>152.52000000000001</v>
      </c>
      <c r="G65">
        <v>142.6</v>
      </c>
    </row>
    <row r="66" spans="1:7" x14ac:dyDescent="0.25">
      <c r="A66" s="3" t="s">
        <v>36</v>
      </c>
      <c r="E66" t="s">
        <v>13</v>
      </c>
      <c r="F66" s="8">
        <f>SUM(F50:F65)</f>
        <v>4339.68</v>
      </c>
      <c r="G66" s="8">
        <f>SUM(G50:G65)</f>
        <v>4847.3600000000006</v>
      </c>
    </row>
    <row r="68" spans="1:7" x14ac:dyDescent="0.25">
      <c r="A68" s="3" t="s">
        <v>14</v>
      </c>
    </row>
    <row r="69" spans="1:7" x14ac:dyDescent="0.25">
      <c r="A69" t="s">
        <v>80</v>
      </c>
      <c r="F69">
        <v>1739.03</v>
      </c>
      <c r="G69">
        <v>2225.33</v>
      </c>
    </row>
    <row r="70" spans="1:7" x14ac:dyDescent="0.25">
      <c r="A70" t="s">
        <v>37</v>
      </c>
      <c r="F70">
        <v>1500</v>
      </c>
      <c r="G70">
        <v>1250</v>
      </c>
    </row>
    <row r="71" spans="1:7" x14ac:dyDescent="0.25">
      <c r="A71" t="s">
        <v>38</v>
      </c>
      <c r="F71">
        <v>1466.11</v>
      </c>
      <c r="G71">
        <v>1656.11</v>
      </c>
    </row>
    <row r="72" spans="1:7" x14ac:dyDescent="0.25">
      <c r="A72" t="s">
        <v>76</v>
      </c>
      <c r="F72">
        <v>118.23</v>
      </c>
      <c r="G72">
        <v>113.96</v>
      </c>
    </row>
    <row r="73" spans="1:7" s="6" customFormat="1" x14ac:dyDescent="0.25">
      <c r="A73" s="6" t="s">
        <v>39</v>
      </c>
      <c r="F73" s="6">
        <v>552.02</v>
      </c>
      <c r="G73" s="6">
        <v>747.43</v>
      </c>
    </row>
    <row r="74" spans="1:7" x14ac:dyDescent="0.25">
      <c r="A74" s="3" t="s">
        <v>40</v>
      </c>
      <c r="E74" t="s">
        <v>15</v>
      </c>
      <c r="F74" s="8">
        <f>SUM(F69:F73)</f>
        <v>5375.3899999999994</v>
      </c>
      <c r="G74" s="8">
        <f>SUM(G69:G73)</f>
        <v>5992.83</v>
      </c>
    </row>
    <row r="75" spans="1:7" x14ac:dyDescent="0.25">
      <c r="A75" s="3"/>
    </row>
    <row r="76" spans="1:7" x14ac:dyDescent="0.25">
      <c r="A76" s="2" t="s">
        <v>41</v>
      </c>
      <c r="F76" s="7">
        <v>13738.77</v>
      </c>
      <c r="G76" s="7">
        <v>14510.47</v>
      </c>
    </row>
    <row r="78" spans="1:7" s="1" customFormat="1" ht="18.75" x14ac:dyDescent="0.3">
      <c r="A78" s="1" t="s">
        <v>42</v>
      </c>
    </row>
    <row r="79" spans="1:7" x14ac:dyDescent="0.25">
      <c r="F79" s="2">
        <v>2024</v>
      </c>
      <c r="G79" s="2">
        <v>2023</v>
      </c>
    </row>
    <row r="80" spans="1:7" x14ac:dyDescent="0.25">
      <c r="A80" s="5" t="s">
        <v>43</v>
      </c>
    </row>
    <row r="81" spans="1:7" x14ac:dyDescent="0.25">
      <c r="A81" t="s">
        <v>44</v>
      </c>
      <c r="F81">
        <v>0</v>
      </c>
      <c r="G81">
        <v>13500</v>
      </c>
    </row>
    <row r="82" spans="1:7" x14ac:dyDescent="0.25">
      <c r="A82" t="s">
        <v>128</v>
      </c>
      <c r="F82">
        <v>1000</v>
      </c>
      <c r="G82">
        <v>0</v>
      </c>
    </row>
    <row r="83" spans="1:7" x14ac:dyDescent="0.25">
      <c r="A83" t="s">
        <v>77</v>
      </c>
      <c r="F83">
        <v>110</v>
      </c>
      <c r="G83">
        <v>55</v>
      </c>
    </row>
    <row r="84" spans="1:7" x14ac:dyDescent="0.25">
      <c r="A84" t="s">
        <v>98</v>
      </c>
      <c r="F84">
        <v>350</v>
      </c>
      <c r="G84">
        <v>0</v>
      </c>
    </row>
    <row r="85" spans="1:7" x14ac:dyDescent="0.25">
      <c r="A85" t="s">
        <v>45</v>
      </c>
      <c r="F85">
        <v>30</v>
      </c>
      <c r="G85">
        <v>30</v>
      </c>
    </row>
    <row r="86" spans="1:7" x14ac:dyDescent="0.25">
      <c r="A86" t="s">
        <v>105</v>
      </c>
      <c r="F86">
        <v>30</v>
      </c>
      <c r="G86">
        <v>0</v>
      </c>
    </row>
    <row r="87" spans="1:7" x14ac:dyDescent="0.25">
      <c r="A87" t="s">
        <v>93</v>
      </c>
      <c r="F87">
        <v>0</v>
      </c>
      <c r="G87">
        <v>1250</v>
      </c>
    </row>
    <row r="88" spans="1:7" x14ac:dyDescent="0.25">
      <c r="A88" t="s">
        <v>124</v>
      </c>
      <c r="F88">
        <v>1324.44</v>
      </c>
      <c r="G88">
        <v>0</v>
      </c>
    </row>
    <row r="89" spans="1:7" x14ac:dyDescent="0.25">
      <c r="A89" t="s">
        <v>46</v>
      </c>
      <c r="F89">
        <v>186.02</v>
      </c>
      <c r="G89">
        <v>0</v>
      </c>
    </row>
    <row r="90" spans="1:7" x14ac:dyDescent="0.25">
      <c r="F90" s="8">
        <f>SUM(F81:F89)</f>
        <v>3030.46</v>
      </c>
      <c r="G90" s="8">
        <f>SUM(G81:G89)</f>
        <v>14835</v>
      </c>
    </row>
    <row r="93" spans="1:7" x14ac:dyDescent="0.25">
      <c r="A93" s="2" t="s">
        <v>47</v>
      </c>
      <c r="F93" s="2">
        <v>250</v>
      </c>
      <c r="G93" s="2">
        <v>211</v>
      </c>
    </row>
    <row r="95" spans="1:7" ht="18.75" x14ac:dyDescent="0.3">
      <c r="A95" s="1" t="s">
        <v>48</v>
      </c>
    </row>
    <row r="96" spans="1:7" x14ac:dyDescent="0.25">
      <c r="F96" s="2">
        <v>2024</v>
      </c>
      <c r="G96" s="2">
        <v>2023</v>
      </c>
    </row>
    <row r="97" spans="1:7" x14ac:dyDescent="0.25">
      <c r="A97" s="3" t="s">
        <v>49</v>
      </c>
    </row>
    <row r="98" spans="1:7" x14ac:dyDescent="0.25">
      <c r="A98" t="s">
        <v>50</v>
      </c>
      <c r="E98" t="s">
        <v>7</v>
      </c>
      <c r="F98">
        <v>700</v>
      </c>
      <c r="G98">
        <v>0</v>
      </c>
    </row>
    <row r="99" spans="1:7" x14ac:dyDescent="0.25">
      <c r="A99" t="s">
        <v>51</v>
      </c>
      <c r="B99" s="5"/>
      <c r="D99" s="5"/>
      <c r="E99" t="s">
        <v>9</v>
      </c>
      <c r="F99">
        <v>3109.6</v>
      </c>
      <c r="G99">
        <v>0</v>
      </c>
    </row>
    <row r="100" spans="1:7" x14ac:dyDescent="0.25">
      <c r="A100" t="s">
        <v>52</v>
      </c>
      <c r="E100" t="s">
        <v>53</v>
      </c>
      <c r="F100">
        <v>193.69</v>
      </c>
      <c r="G100">
        <v>199.95</v>
      </c>
    </row>
    <row r="101" spans="1:7" x14ac:dyDescent="0.25">
      <c r="A101" t="s">
        <v>54</v>
      </c>
      <c r="B101" s="5"/>
      <c r="E101" t="s">
        <v>15</v>
      </c>
      <c r="F101">
        <v>0</v>
      </c>
      <c r="G101">
        <v>0</v>
      </c>
    </row>
    <row r="102" spans="1:7" x14ac:dyDescent="0.25">
      <c r="A102" t="s">
        <v>55</v>
      </c>
      <c r="B102" s="5"/>
      <c r="E102" t="s">
        <v>56</v>
      </c>
      <c r="F102">
        <v>1211.58</v>
      </c>
      <c r="G102">
        <v>278.57</v>
      </c>
    </row>
    <row r="103" spans="1:7" x14ac:dyDescent="0.25">
      <c r="A103" t="s">
        <v>57</v>
      </c>
      <c r="E103" t="s">
        <v>58</v>
      </c>
      <c r="F103">
        <v>690.25</v>
      </c>
      <c r="G103">
        <v>223.4</v>
      </c>
    </row>
    <row r="104" spans="1:7" x14ac:dyDescent="0.25">
      <c r="A104" s="2" t="s">
        <v>59</v>
      </c>
      <c r="B104" s="5"/>
      <c r="F104" s="8">
        <f>SUM(F98:F103)</f>
        <v>5905.12</v>
      </c>
      <c r="G104" s="8">
        <f>SUM(G98:G103)</f>
        <v>701.92</v>
      </c>
    </row>
    <row r="105" spans="1:7" x14ac:dyDescent="0.25">
      <c r="A105" s="2"/>
      <c r="B105" s="5"/>
    </row>
    <row r="106" spans="1:7" s="1" customFormat="1" ht="18.75" x14ac:dyDescent="0.3">
      <c r="A106" s="1" t="s">
        <v>60</v>
      </c>
    </row>
    <row r="107" spans="1:7" x14ac:dyDescent="0.25">
      <c r="A107" s="3"/>
      <c r="B107" s="3"/>
      <c r="C107" s="3"/>
      <c r="D107" s="3"/>
      <c r="F107" s="2">
        <v>2024</v>
      </c>
      <c r="G107" s="2">
        <v>2023</v>
      </c>
    </row>
    <row r="108" spans="1:7" x14ac:dyDescent="0.25">
      <c r="A108" s="5"/>
      <c r="B108" s="5"/>
      <c r="C108" s="5"/>
      <c r="D108" s="5"/>
    </row>
    <row r="109" spans="1:7" x14ac:dyDescent="0.25">
      <c r="A109" s="2" t="s">
        <v>61</v>
      </c>
      <c r="B109" s="3"/>
      <c r="C109" s="3"/>
      <c r="D109" s="3"/>
      <c r="F109" s="6"/>
      <c r="G109" s="6"/>
    </row>
    <row r="110" spans="1:7" x14ac:dyDescent="0.25">
      <c r="A110" s="6" t="s">
        <v>110</v>
      </c>
      <c r="B110" s="3"/>
      <c r="C110" s="3"/>
      <c r="D110" s="3"/>
      <c r="F110" s="6">
        <v>700</v>
      </c>
      <c r="G110" s="2">
        <v>0</v>
      </c>
    </row>
    <row r="111" spans="1:7" x14ac:dyDescent="0.25">
      <c r="A111" s="2"/>
      <c r="B111" s="3"/>
      <c r="C111" s="3"/>
      <c r="D111" s="3"/>
      <c r="E111" t="s">
        <v>7</v>
      </c>
      <c r="F111" s="8">
        <f>SUM(F110)</f>
        <v>700</v>
      </c>
      <c r="G111" s="4">
        <f>SUM(G110)</f>
        <v>0</v>
      </c>
    </row>
    <row r="112" spans="1:7" x14ac:dyDescent="0.25">
      <c r="B112" s="3"/>
      <c r="C112" s="3"/>
      <c r="D112" s="3"/>
      <c r="G112" s="2"/>
    </row>
    <row r="113" spans="1:8" x14ac:dyDescent="0.25">
      <c r="A113" s="5" t="s">
        <v>51</v>
      </c>
      <c r="B113" s="3"/>
      <c r="C113" s="3"/>
      <c r="D113" s="3"/>
      <c r="E113" s="3"/>
      <c r="G113" s="3"/>
      <c r="H113" s="3"/>
    </row>
    <row r="114" spans="1:8" x14ac:dyDescent="0.25">
      <c r="A114" s="6" t="s">
        <v>122</v>
      </c>
      <c r="B114" s="3"/>
      <c r="C114" s="3"/>
      <c r="D114" s="3"/>
      <c r="E114" s="3"/>
      <c r="F114">
        <v>18.600000000000001</v>
      </c>
      <c r="G114" s="6">
        <v>0</v>
      </c>
      <c r="H114" s="3"/>
    </row>
    <row r="115" spans="1:8" x14ac:dyDescent="0.25">
      <c r="A115" s="6" t="s">
        <v>121</v>
      </c>
      <c r="B115" s="3"/>
      <c r="C115" s="3"/>
      <c r="D115" s="3"/>
      <c r="E115" s="3"/>
      <c r="F115">
        <v>3091</v>
      </c>
      <c r="G115">
        <v>0</v>
      </c>
      <c r="H115" s="3"/>
    </row>
    <row r="116" spans="1:8" x14ac:dyDescent="0.25">
      <c r="A116" s="2" t="s">
        <v>62</v>
      </c>
      <c r="B116" s="3"/>
      <c r="C116" s="3"/>
      <c r="D116" s="3"/>
      <c r="E116" t="s">
        <v>9</v>
      </c>
      <c r="F116" s="8">
        <f>SUM(F114:F115)</f>
        <v>3109.6</v>
      </c>
      <c r="G116" s="8">
        <v>0</v>
      </c>
      <c r="H116" s="3"/>
    </row>
    <row r="117" spans="1:8" x14ac:dyDescent="0.25">
      <c r="A117" s="2"/>
      <c r="B117" s="3"/>
      <c r="C117" s="3"/>
      <c r="D117" s="3"/>
      <c r="H117" s="3"/>
    </row>
    <row r="118" spans="1:8" x14ac:dyDescent="0.25">
      <c r="A118" s="5" t="s">
        <v>52</v>
      </c>
    </row>
    <row r="119" spans="1:8" x14ac:dyDescent="0.25">
      <c r="A119" t="s">
        <v>63</v>
      </c>
      <c r="F119">
        <v>45.26</v>
      </c>
      <c r="G119">
        <v>21.9</v>
      </c>
    </row>
    <row r="120" spans="1:8" x14ac:dyDescent="0.25">
      <c r="A120" t="s">
        <v>82</v>
      </c>
      <c r="F120">
        <v>0</v>
      </c>
      <c r="G120">
        <v>4.5</v>
      </c>
    </row>
    <row r="121" spans="1:8" x14ac:dyDescent="0.25">
      <c r="A121" t="s">
        <v>64</v>
      </c>
      <c r="F121">
        <v>0</v>
      </c>
      <c r="G121">
        <v>173.55</v>
      </c>
    </row>
    <row r="122" spans="1:8" x14ac:dyDescent="0.25">
      <c r="A122" t="s">
        <v>75</v>
      </c>
      <c r="F122">
        <v>13.5</v>
      </c>
      <c r="G122">
        <v>0</v>
      </c>
    </row>
    <row r="123" spans="1:8" x14ac:dyDescent="0.25">
      <c r="A123" t="s">
        <v>127</v>
      </c>
      <c r="F123">
        <v>93.23</v>
      </c>
      <c r="G123">
        <v>0</v>
      </c>
    </row>
    <row r="124" spans="1:8" x14ac:dyDescent="0.25">
      <c r="A124" t="s">
        <v>116</v>
      </c>
      <c r="F124">
        <v>21.95</v>
      </c>
      <c r="G124">
        <v>0</v>
      </c>
    </row>
    <row r="125" spans="1:8" x14ac:dyDescent="0.25">
      <c r="A125" t="s">
        <v>117</v>
      </c>
      <c r="F125">
        <v>19.75</v>
      </c>
      <c r="G125">
        <v>0</v>
      </c>
    </row>
    <row r="126" spans="1:8" x14ac:dyDescent="0.25">
      <c r="A126" s="2" t="s">
        <v>65</v>
      </c>
      <c r="B126" s="2"/>
      <c r="E126" t="s">
        <v>53</v>
      </c>
      <c r="F126" s="8">
        <f>SUM(F119:F125)</f>
        <v>193.69</v>
      </c>
      <c r="G126" s="8">
        <f>SUM(G119:G125)</f>
        <v>199.95000000000002</v>
      </c>
    </row>
    <row r="128" spans="1:8" x14ac:dyDescent="0.25">
      <c r="A128" s="5" t="s">
        <v>66</v>
      </c>
    </row>
    <row r="129" spans="1:7" x14ac:dyDescent="0.25">
      <c r="A129" s="2" t="s">
        <v>95</v>
      </c>
      <c r="E129" t="s">
        <v>15</v>
      </c>
      <c r="F129" s="2">
        <v>0</v>
      </c>
      <c r="G129" s="2">
        <v>0</v>
      </c>
    </row>
    <row r="130" spans="1:7" x14ac:dyDescent="0.25">
      <c r="A130" s="2"/>
    </row>
    <row r="131" spans="1:7" x14ac:dyDescent="0.25">
      <c r="A131" s="5" t="s">
        <v>67</v>
      </c>
    </row>
    <row r="132" spans="1:7" x14ac:dyDescent="0.25">
      <c r="A132" t="s">
        <v>131</v>
      </c>
      <c r="F132">
        <v>30</v>
      </c>
      <c r="G132">
        <v>0</v>
      </c>
    </row>
    <row r="133" spans="1:7" x14ac:dyDescent="0.25">
      <c r="A133" t="s">
        <v>102</v>
      </c>
      <c r="F133">
        <v>0</v>
      </c>
      <c r="G133">
        <v>94.32</v>
      </c>
    </row>
    <row r="134" spans="1:7" x14ac:dyDescent="0.25">
      <c r="A134" t="s">
        <v>101</v>
      </c>
      <c r="F134">
        <v>472.25</v>
      </c>
      <c r="G134">
        <v>0</v>
      </c>
    </row>
    <row r="135" spans="1:7" x14ac:dyDescent="0.25">
      <c r="A135" t="s">
        <v>79</v>
      </c>
      <c r="F135">
        <v>3.3</v>
      </c>
      <c r="G135">
        <v>22.75</v>
      </c>
    </row>
    <row r="136" spans="1:7" x14ac:dyDescent="0.25">
      <c r="A136" t="s">
        <v>104</v>
      </c>
      <c r="F136">
        <v>8.99</v>
      </c>
      <c r="G136">
        <v>0</v>
      </c>
    </row>
    <row r="137" spans="1:7" x14ac:dyDescent="0.25">
      <c r="A137" t="s">
        <v>106</v>
      </c>
      <c r="F137">
        <v>12.99</v>
      </c>
      <c r="G137">
        <v>0</v>
      </c>
    </row>
    <row r="138" spans="1:7" x14ac:dyDescent="0.25">
      <c r="A138" t="s">
        <v>86</v>
      </c>
      <c r="F138">
        <v>0</v>
      </c>
      <c r="G138">
        <v>7.9</v>
      </c>
    </row>
    <row r="139" spans="1:7" x14ac:dyDescent="0.25">
      <c r="A139" t="s">
        <v>96</v>
      </c>
      <c r="F139">
        <v>333.89</v>
      </c>
      <c r="G139">
        <v>0</v>
      </c>
    </row>
    <row r="140" spans="1:7" x14ac:dyDescent="0.25">
      <c r="A140" t="s">
        <v>107</v>
      </c>
      <c r="F140">
        <v>109.19</v>
      </c>
      <c r="G140">
        <v>0</v>
      </c>
    </row>
    <row r="141" spans="1:7" x14ac:dyDescent="0.25">
      <c r="A141" t="s">
        <v>90</v>
      </c>
      <c r="F141">
        <v>0</v>
      </c>
      <c r="G141">
        <v>155.58000000000001</v>
      </c>
    </row>
    <row r="142" spans="1:7" x14ac:dyDescent="0.25">
      <c r="A142" t="s">
        <v>108</v>
      </c>
      <c r="F142">
        <v>79.94</v>
      </c>
      <c r="G142">
        <v>0</v>
      </c>
    </row>
    <row r="143" spans="1:7" x14ac:dyDescent="0.25">
      <c r="A143" t="s">
        <v>114</v>
      </c>
      <c r="F143">
        <v>61.93</v>
      </c>
      <c r="G143">
        <v>0</v>
      </c>
    </row>
    <row r="144" spans="1:7" x14ac:dyDescent="0.25">
      <c r="A144" t="s">
        <v>113</v>
      </c>
      <c r="F144">
        <v>63.15</v>
      </c>
      <c r="G144">
        <v>0</v>
      </c>
    </row>
    <row r="145" spans="1:13" x14ac:dyDescent="0.25">
      <c r="A145" t="s">
        <v>111</v>
      </c>
      <c r="F145">
        <v>5.95</v>
      </c>
      <c r="G145">
        <v>0</v>
      </c>
    </row>
    <row r="146" spans="1:13" x14ac:dyDescent="0.25">
      <c r="A146" t="s">
        <v>120</v>
      </c>
      <c r="F146">
        <v>30</v>
      </c>
      <c r="G146">
        <v>0</v>
      </c>
    </row>
    <row r="147" spans="1:13" x14ac:dyDescent="0.25">
      <c r="A147" s="2" t="s">
        <v>69</v>
      </c>
      <c r="E147" t="s">
        <v>56</v>
      </c>
      <c r="F147" s="8">
        <f>SUM(F132:F146)</f>
        <v>1211.5800000000002</v>
      </c>
      <c r="G147" s="8">
        <f>SUM(G132:G146)</f>
        <v>280.55</v>
      </c>
    </row>
    <row r="148" spans="1:13" x14ac:dyDescent="0.25">
      <c r="A148" s="2"/>
      <c r="F148" s="2"/>
      <c r="G148" s="2"/>
    </row>
    <row r="149" spans="1:13" s="5" customFormat="1" x14ac:dyDescent="0.25">
      <c r="A149" s="5" t="s">
        <v>57</v>
      </c>
    </row>
    <row r="150" spans="1:13" s="5" customFormat="1" x14ac:dyDescent="0.25">
      <c r="A150" t="s">
        <v>92</v>
      </c>
      <c r="F150" s="6">
        <v>0</v>
      </c>
      <c r="G150" s="6">
        <v>35.14</v>
      </c>
    </row>
    <row r="151" spans="1:13" s="5" customFormat="1" x14ac:dyDescent="0.25">
      <c r="A151" t="s">
        <v>112</v>
      </c>
      <c r="F151" s="6">
        <v>123.65</v>
      </c>
      <c r="G151" s="6">
        <v>0</v>
      </c>
    </row>
    <row r="152" spans="1:13" s="5" customFormat="1" x14ac:dyDescent="0.25">
      <c r="A152" t="s">
        <v>123</v>
      </c>
      <c r="F152" s="6">
        <v>7.98</v>
      </c>
      <c r="G152" s="6">
        <v>0</v>
      </c>
    </row>
    <row r="153" spans="1:13" s="5" customFormat="1" x14ac:dyDescent="0.25">
      <c r="A153" t="s">
        <v>84</v>
      </c>
      <c r="E153"/>
      <c r="F153" s="6">
        <v>0</v>
      </c>
      <c r="G153" s="6">
        <v>10.95</v>
      </c>
    </row>
    <row r="154" spans="1:13" s="5" customFormat="1" x14ac:dyDescent="0.25">
      <c r="A154" t="s">
        <v>68</v>
      </c>
      <c r="E154"/>
      <c r="F154" s="6">
        <v>0</v>
      </c>
      <c r="G154" s="6">
        <v>30.9</v>
      </c>
      <c r="M154" s="6"/>
    </row>
    <row r="155" spans="1:13" s="5" customFormat="1" x14ac:dyDescent="0.25">
      <c r="A155" t="s">
        <v>70</v>
      </c>
      <c r="E155"/>
      <c r="F155" s="6">
        <v>486.3</v>
      </c>
      <c r="G155" s="6">
        <v>46.38</v>
      </c>
    </row>
    <row r="156" spans="1:13" s="5" customFormat="1" x14ac:dyDescent="0.25">
      <c r="A156" t="s">
        <v>126</v>
      </c>
      <c r="E156"/>
      <c r="F156" s="6">
        <v>5.72</v>
      </c>
      <c r="G156" s="6">
        <v>7.5</v>
      </c>
    </row>
    <row r="157" spans="1:13" s="5" customFormat="1" x14ac:dyDescent="0.25">
      <c r="A157" t="s">
        <v>71</v>
      </c>
      <c r="E157"/>
      <c r="F157" s="6">
        <v>66.599999999999994</v>
      </c>
      <c r="G157" s="6">
        <v>77.67</v>
      </c>
    </row>
    <row r="158" spans="1:13" s="5" customFormat="1" x14ac:dyDescent="0.25">
      <c r="A158" t="s">
        <v>88</v>
      </c>
      <c r="E158"/>
      <c r="F158" s="6">
        <v>0</v>
      </c>
      <c r="G158" s="6">
        <v>7.96</v>
      </c>
    </row>
    <row r="159" spans="1:13" s="5" customFormat="1" x14ac:dyDescent="0.25">
      <c r="A159" t="s">
        <v>89</v>
      </c>
      <c r="E159"/>
      <c r="F159" s="6">
        <v>0</v>
      </c>
      <c r="G159" s="6">
        <v>6.9</v>
      </c>
    </row>
    <row r="160" spans="1:13" x14ac:dyDescent="0.25">
      <c r="A160" s="2" t="s">
        <v>72</v>
      </c>
      <c r="E160" t="s">
        <v>58</v>
      </c>
      <c r="F160" s="8">
        <f>SUM(F150:F159)</f>
        <v>690.25000000000011</v>
      </c>
      <c r="G160" s="8">
        <f>SUM(G150:G159)</f>
        <v>223.40000000000003</v>
      </c>
    </row>
    <row r="161" spans="1:7" x14ac:dyDescent="0.25">
      <c r="A161" s="5"/>
    </row>
    <row r="162" spans="1:7" x14ac:dyDescent="0.25">
      <c r="A162" s="2" t="s">
        <v>59</v>
      </c>
      <c r="C162" s="2"/>
      <c r="F162" s="7">
        <v>5905.12</v>
      </c>
      <c r="G162" s="7">
        <v>701.92</v>
      </c>
    </row>
    <row r="164" spans="1:7" x14ac:dyDescent="0.25">
      <c r="A164" s="2" t="s">
        <v>73</v>
      </c>
      <c r="F164" s="7" t="s">
        <v>134</v>
      </c>
      <c r="G164" s="9" t="s">
        <v>94</v>
      </c>
    </row>
    <row r="165" spans="1:7" x14ac:dyDescent="0.25">
      <c r="A165" t="s">
        <v>74</v>
      </c>
    </row>
  </sheetData>
  <pageMargins left="0.7" right="0.7" top="0.75" bottom="0.75" header="0.51180555555555496" footer="0.51180555555555496"/>
  <pageSetup paperSize="9" firstPageNumber="0" orientation="portrait" horizontalDpi="360" verticalDpi="360" r:id="rId1"/>
  <rowBreaks count="4" manualBreakCount="4">
    <brk id="22" max="16383" man="1"/>
    <brk id="47" max="16383" man="1"/>
    <brk id="93" max="16383" man="1"/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I1" sqref="I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B1"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982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Blad7</vt:lpstr>
      <vt:lpstr>Blad1</vt:lpstr>
      <vt:lpstr>Blad6</vt:lpstr>
      <vt:lpstr>Blad4</vt:lpstr>
      <vt:lpstr>Blad5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Toon</dc:creator>
  <dc:description/>
  <cp:lastModifiedBy>toond dikker</cp:lastModifiedBy>
  <cp:revision>303</cp:revision>
  <cp:lastPrinted>2025-06-02T14:24:17Z</cp:lastPrinted>
  <dcterms:created xsi:type="dcterms:W3CDTF">2011-06-06T21:10:24Z</dcterms:created>
  <dcterms:modified xsi:type="dcterms:W3CDTF">2025-06-02T15:07:24Z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